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120" yWindow="180" windowWidth="12120" windowHeight="9120" tabRatio="915" firstSheet="6" activeTab="1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25725"/>
</workbook>
</file>

<file path=xl/calcChain.xml><?xml version="1.0" encoding="utf-8"?>
<calcChain xmlns="http://schemas.openxmlformats.org/spreadsheetml/2006/main">
  <c r="Q22" i="15"/>
  <c r="Q21" s="1"/>
  <c r="P22"/>
  <c r="P21" s="1"/>
  <c r="Q21" i="16"/>
  <c r="R21"/>
  <c r="P21"/>
  <c r="Q26"/>
  <c r="R26"/>
  <c r="P26"/>
  <c r="Q22"/>
  <c r="R22"/>
  <c r="P22"/>
  <c r="AC23" i="2" l="1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22"/>
</calcChain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<sst xmlns="http://schemas.openxmlformats.org/spreadsheetml/2006/main" count="423" uniqueCount="379">
  <si>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</si>
  <si>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</si>
  <si>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</si>
  <si>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</si>
  <si>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</si>
  <si>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</si>
  <si>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</si>
  <si>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</si>
  <si>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</si>
  <si>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</si>
  <si>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</si>
  <si>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</si>
  <si>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</si>
  <si>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</si>
  <si>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</si>
  <si>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</si>
  <si>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</si>
  <si>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</si>
  <si>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</si>
  <si>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</si>
  <si>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</si>
  <si>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</si>
  <si>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</si>
  <si>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</si>
  <si>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</si>
  <si>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</si>
  <si>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</si>
  <si>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</si>
  <si>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</si>
  <si>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</si>
  <si>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</si>
  <si>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</si>
  <si>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</si>
  <si>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</si>
  <si>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</si>
  <si>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</si>
  <si>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</si>
  <si>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</si>
  <si>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</si>
  <si>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</si>
  <si>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</si>
  <si>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</si>
  <si>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</si>
  <si>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</si>
  <si>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</si>
  <si>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</si>
  <si>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</si>
  <si>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</si>
  <si>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</si>
  <si>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</si>
  <si>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</si>
  <si>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</si>
  <si>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</si>
  <si>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</si>
  <si>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</si>
  <si>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</si>
  <si>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</si>
  <si>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</si>
  <si>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</si>
  <si>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</si>
  <si>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</si>
  <si>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</si>
  <si>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</si>
  <si>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</si>
  <si>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</si>
  <si>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</si>
  <si>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</si>
  <si>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</si>
  <si>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</si>
  <si>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</si>
  <si>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</si>
  <si>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</si>
  <si>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</si>
  <si>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</si>
  <si>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</si>
  <si>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</si>
  <si>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</si>
  <si>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</si>
  <si>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</si>
  <si>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</si>
  <si>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</si>
  <si>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</si>
  <si>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</si>
  <si>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</si>
  <si>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</si>
  <si>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</si>
  <si>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</si>
  <si>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</si>
  <si>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</si>
  <si>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</si>
  <si>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</si>
  <si>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</si>
  <si>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</si>
  <si>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</si>
  <si>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</si>
  <si>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</si>
  <si>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</si>
  <si>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</si>
  <si>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</si>
  <si>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</si>
  <si>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</si>
  <si>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</si>
  <si>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</si>
  <si>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</si>
  <si>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</si>
  <si>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</si>
  <si>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</si>
  <si>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</si>
  <si>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</si>
  <si>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</si>
  <si>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</si>
  <si>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</si>
  <si>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</si>
  <si>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</si>
  <si>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</si>
  <si>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</si>
  <si>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</si>
  <si>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</si>
  <si>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</si>
  <si>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</si>
  <si>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</si>
  <si>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</si>
  <si>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</si>
  <si>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</si>
  <si>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</si>
  <si>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</si>
  <si>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</si>
  <si>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</si>
  <si>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</si>
  <si>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</si>
  <si>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</si>
  <si>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</si>
  <si>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</si>
  <si>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</si>
  <si>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</si>
  <si>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</si>
  <si>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</si>
  <si>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</si>
  <si>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</si>
  <si>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</si>
  <si>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</si>
  <si>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</si>
  <si>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</si>
  <si>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</si>
  <si>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</si>
  <si>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</si>
  <si>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</si>
  <si>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</si>
  <si>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</si>
  <si>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</si>
  <si>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</si>
  <si>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</si>
  <si>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</si>
  <si>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</si>
  <si>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</si>
  <si>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</si>
  <si>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</si>
  <si>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</si>
  <si>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</si>
  <si>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</si>
  <si>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</si>
  <si>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</si>
  <si>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</si>
  <si>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</si>
  <si>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</si>
  <si>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</si>
  <si>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</si>
  <si>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</si>
  <si>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</si>
  <si>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</si>
  <si>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</si>
  <si>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</si>
  <si>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</si>
  <si>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</si>
  <si>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</si>
  <si>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</si>
  <si>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</si>
  <si>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</si>
  <si>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</si>
  <si>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</si>
  <si>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</si>
  <si>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</si>
  <si>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</si>
  <si>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</si>
  <si>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</si>
  <si>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</si>
  <si>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</si>
  <si>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</si>
  <si>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</si>
  <si>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</si>
  <si>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</si>
  <si>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</si>
  <si>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</si>
  <si>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</si>
  <si>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</si>
  <si>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</si>
  <si>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</si>
  <si>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</si>
  <si>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</si>
  <si>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</si>
  <si>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</si>
  <si>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</si>
  <si>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</si>
  <si>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</si>
  <si>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</si>
  <si>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</si>
  <si>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</si>
  <si>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</si>
  <si>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</si>
  <si>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</si>
  <si>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</si>
  <si>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</si>
  <si>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</si>
  <si>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</si>
  <si>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</si>
  <si>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</si>
  <si>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</si>
  <si>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</si>
  <si>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</si>
  <si>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</si>
  <si>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</si>
  <si>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</si>
  <si>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</si>
  <si>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</si>
  <si>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</si>
  <si>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</si>
  <si>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</si>
  <si>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</si>
  <si>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</si>
  <si>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</si>
  <si>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</si>
  <si>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</si>
  <si>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</si>
  <si>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</si>
  <si>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</si>
  <si>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</si>
  <si>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</si>
  <si>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</si>
  <si>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</si>
  <si>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</si>
  <si>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</si>
  <si>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</si>
  <si>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</si>
  <si>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</si>
  <si>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</si>
  <si>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</si>
  <si>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</si>
  <si>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</si>
  <si>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</si>
  <si>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</si>
  <si>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</si>
  <si>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</si>
  <si>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</si>
  <si>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</si>
  <si>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</si>
  <si>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</si>
  <si>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</si>
  <si>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</si>
  <si>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</si>
  <si>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</si>
  <si>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</si>
  <si>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</si>
  <si>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</si>
  <si>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</si>
  <si>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</si>
  <si>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</si>
  <si>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</si>
  <si>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</si>
  <si>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</si>
  <si>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</si>
  <si>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</si>
  <si>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</si>
  <si>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</si>
  <si>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</si>
  <si>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</si>
  <si>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</si>
  <si>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</si>
  <si>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</si>
  <si>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</si>
  <si>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</si>
  <si>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</si>
  <si>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</si>
  <si>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</si>
  <si>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</si>
  <si>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</si>
  <si>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</si>
  <si>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</si>
  <si>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</si>
  <si>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</si>
  <si>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</si>
  <si>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</si>
  <si>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</si>
  <si>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</si>
  <si>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</si>
  <si>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</si>
  <si>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</si>
  <si>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</si>
  <si>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</si>
  <si>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</si>
  <si>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</si>
  <si>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</si>
  <si>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</si>
  <si>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</si>
  <si>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</si>
  <si>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</si>
  <si>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</si>
  <si>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</si>
  <si>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</si>
  <si>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</si>
  <si>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</si>
  <si>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</si>
  <si>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</si>
  <si>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</si>
  <si>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</si>
  <si>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</si>
  <si>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</si>
  <si>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</si>
  <si>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</si>
  <si>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</si>
  <si>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</si>
  <si>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</si>
  <si>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</si>
  <si>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</si>
  <si>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</si>
  <si>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</si>
  <si>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</si>
  <si>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</si>
  <si>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</si>
  <si>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</si>
  <si>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</si>
  <si>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</si>
  <si>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</si>
  <si>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</si>
  <si>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</si>
  <si>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</si>
  <si>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</si>
  <si>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</si>
  <si>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</si>
  <si>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</si>
  <si>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</si>
  <si>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</si>
  <si>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</si>
  <si>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</si>
  <si>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</si>
  <si>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</si>
  <si>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</si>
  <si>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</si>
  <si>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</si>
  <si>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</si>
  <si>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</si>
  <si>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</si>
  <si>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</si>
  <si>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</si>
  <si>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</si>
  <si>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</si>
  <si>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</si>
  <si>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</si>
  <si>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</si>
  <si>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</si>
  <si>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</si>
  <si>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</si>
  <si>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</si>
  <si>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</si>
  <si>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</si>
  <si>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</si>
  <si>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</si>
  <si>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</si>
  <si>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</si>
  <si>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</si>
  <si>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>Муниципальное бюджетное общеобразовательное учреждение Увельская основная общеобразовательная школа</t>
  </si>
  <si>
    <t>243156 Брянская область, Красногорский район, с.Увелье, ул. Школьная,д.3.</t>
  </si>
  <si>
    <t>директор</t>
  </si>
  <si>
    <t>Шлома Н.В.</t>
  </si>
  <si>
    <t>8(48346)93341</t>
  </si>
  <si>
    <t>uvelieschool@yandex.ru</t>
  </si>
  <si>
    <t>32077205</t>
  </si>
  <si>
    <t>3219002879</t>
  </si>
  <si>
    <t>324101001</t>
  </si>
  <si>
    <t>1023201341635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</si>
</sst>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2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1" fillId="0" borderId="29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0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30" fillId="18" borderId="31" xfId="0" applyFont="1" applyFill="1" applyBorder="1" applyAlignment="1" applyProtection="1">
      <alignment vertical="center"/>
      <protection locked="0"/>
    </xf>
    <xf numFmtId="0" fontId="30" fillId="18" borderId="32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18" borderId="28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168" fontId="2" fillId="18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18" workbookViewId="0">
      <selection activeCell="BP38" sqref="BP38:CF38"/>
    </sheetView>
  </sheetViews>
  <sheetFormatPr defaultColWidth="9.140625" defaultRowHeight="12.75"/>
  <cols>
    <col min="1" max="87" width="1.7109375" style="44" customWidth="1"/>
    <col min="88" max="16384" width="9.140625" style="45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6"/>
      <c r="B12" s="47"/>
      <c r="C12" s="47"/>
      <c r="D12" s="47"/>
      <c r="E12" s="47"/>
      <c r="F12" s="47"/>
      <c r="G12" s="48"/>
      <c r="H12" s="82" t="s">
        <v>156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4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/>
    <row r="14" spans="1:87" ht="20.100000000000001" hidden="1" customHeight="1" thickBot="1">
      <c r="A14" s="47"/>
      <c r="B14" s="47"/>
      <c r="C14" s="47"/>
      <c r="D14" s="47"/>
      <c r="E14" s="47"/>
      <c r="F14" s="47"/>
      <c r="G14" s="47"/>
      <c r="H14" s="66" t="s">
        <v>157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8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/>
    <row r="16" spans="1:87" ht="39.950000000000003" customHeight="1" thickBot="1">
      <c r="E16" s="85" t="s">
        <v>158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7"/>
    </row>
    <row r="17" spans="1:84" ht="15" customHeight="1" thickBot="1"/>
    <row r="18" spans="1:84" ht="15" customHeight="1" thickBot="1">
      <c r="H18" s="66" t="s">
        <v>159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8"/>
    </row>
    <row r="19" spans="1:84" ht="20.100000000000001" customHeight="1" thickBot="1"/>
    <row r="20" spans="1:84" ht="35.1" customHeight="1">
      <c r="K20" s="101" t="s">
        <v>221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3"/>
    </row>
    <row r="21" spans="1:84" ht="15" customHeight="1" thickBot="1">
      <c r="K21" s="104" t="s">
        <v>167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>
        <v>2017</v>
      </c>
      <c r="AP21" s="106"/>
      <c r="AQ21" s="106"/>
      <c r="AR21" s="107" t="s">
        <v>168</v>
      </c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8"/>
    </row>
    <row r="22" spans="1:84" ht="20.100000000000001" customHeight="1" thickBot="1"/>
    <row r="23" spans="1:84" ht="15" thickBot="1">
      <c r="A23" s="63" t="s">
        <v>160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5"/>
      <c r="AY23" s="66" t="s">
        <v>161</v>
      </c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8"/>
      <c r="BQ23" s="69" t="s">
        <v>166</v>
      </c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1"/>
      <c r="CD23" s="49"/>
      <c r="CE23" s="49"/>
      <c r="CF23" s="50"/>
    </row>
    <row r="24" spans="1:84" ht="30" customHeight="1">
      <c r="A24" s="72" t="s">
        <v>321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4"/>
      <c r="AY24" s="75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7"/>
      <c r="BO24" s="78" t="s">
        <v>353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52"/>
    </row>
    <row r="25" spans="1:84" ht="39.950000000000003" customHeight="1">
      <c r="A25" s="79" t="s">
        <v>351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1"/>
      <c r="AY25" s="95" t="s">
        <v>350</v>
      </c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7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52"/>
    </row>
    <row r="26" spans="1:84" ht="30" customHeight="1" thickBot="1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4"/>
      <c r="AY26" s="98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100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52"/>
    </row>
    <row r="27" spans="1:84" ht="15.75" thickBo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1"/>
      <c r="AY27" s="112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4"/>
      <c r="BP27" s="51"/>
      <c r="BQ27" s="51"/>
      <c r="BR27" s="51"/>
      <c r="BS27" s="66" t="s">
        <v>352</v>
      </c>
      <c r="BT27" s="67"/>
      <c r="BU27" s="67"/>
      <c r="BV27" s="67"/>
      <c r="BW27" s="67"/>
      <c r="BX27" s="67"/>
      <c r="BY27" s="67"/>
      <c r="BZ27" s="67"/>
      <c r="CA27" s="68"/>
      <c r="CB27" s="51"/>
      <c r="CC27" s="51"/>
      <c r="CD27" s="51"/>
      <c r="CE27" s="52"/>
      <c r="CF27" s="52"/>
    </row>
    <row r="28" spans="1:84" ht="20.100000000000001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>
      <c r="A29" s="88" t="s">
        <v>162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 t="s">
        <v>369</v>
      </c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1"/>
    </row>
    <row r="30" spans="1:84" ht="15" thickBot="1">
      <c r="A30" s="88" t="s">
        <v>163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115"/>
      <c r="R30" s="115"/>
      <c r="S30" s="115"/>
      <c r="T30" s="115"/>
      <c r="U30" s="115"/>
      <c r="V30" s="115"/>
      <c r="W30" s="115"/>
      <c r="X30" s="116" t="s">
        <v>370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7"/>
    </row>
    <row r="31" spans="1:84" ht="13.5" thickBot="1">
      <c r="A31" s="118" t="s">
        <v>164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2"/>
      <c r="Q31" s="121" t="s">
        <v>96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3"/>
    </row>
    <row r="32" spans="1:84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18" t="s">
        <v>165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75" t="s">
        <v>322</v>
      </c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24"/>
      <c r="AY32" s="119" t="s">
        <v>323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 t="s">
        <v>324</v>
      </c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</row>
    <row r="33" spans="1:84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5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126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</row>
    <row r="34" spans="1:84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5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126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</row>
    <row r="35" spans="1:84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5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126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</row>
    <row r="36" spans="1:84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7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9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</row>
    <row r="37" spans="1:84" ht="13.5" thickBot="1">
      <c r="A37" s="130">
        <v>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>
        <v>2</v>
      </c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>
        <v>3</v>
      </c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>
        <v>4</v>
      </c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>
        <v>5</v>
      </c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</row>
    <row r="38" spans="1:84" ht="13.5" thickBot="1">
      <c r="A38" s="131">
        <v>609562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34" t="s">
        <v>375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6"/>
      <c r="AH38" s="134" t="s">
        <v>376</v>
      </c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6"/>
      <c r="AY38" s="134" t="s">
        <v>377</v>
      </c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6"/>
      <c r="BP38" s="134" t="s">
        <v>378</v>
      </c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6"/>
    </row>
  </sheetData>
  <sheetProtection password="DA49" sheet="1" objects="1" scenarios="1" selectLockedCell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K21:AN21"/>
    <mergeCell ref="AO21:AQ21"/>
    <mergeCell ref="AR21:BU21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24" workbookViewId="0">
      <selection activeCell="W21" sqref="W21"/>
    </sheetView>
  </sheetViews>
  <sheetFormatPr defaultColWidth="9.140625"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1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>
        <f>IF(COUNTBLANK(P22:AB22)&lt;13,1,0)</f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f t="shared" ref="AC23:AC46" si="0">IF(COUNTBLANK(P23:AB23)&lt;13,1,0)</f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>
        <f t="shared" si="0"/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>
        <f t="shared" si="0"/>
        <v>0</v>
      </c>
    </row>
    <row r="26" spans="1:29" ht="15.7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>
        <f t="shared" si="0"/>
        <v>0</v>
      </c>
    </row>
    <row r="27" spans="1:29" ht="15.7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f t="shared" si="0"/>
        <v>0</v>
      </c>
    </row>
    <row r="28" spans="1:29" ht="15.7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>
        <f t="shared" si="0"/>
        <v>0</v>
      </c>
    </row>
    <row r="29" spans="1:29" ht="15.7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f t="shared" si="0"/>
        <v>0</v>
      </c>
    </row>
    <row r="30" spans="1:29" ht="15.7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>
        <f t="shared" si="0"/>
        <v>0</v>
      </c>
    </row>
    <row r="31" spans="1:29" ht="15.7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>
        <f t="shared" si="0"/>
        <v>0</v>
      </c>
    </row>
    <row r="32" spans="1:29" ht="15.7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>
        <f t="shared" si="0"/>
        <v>0</v>
      </c>
    </row>
    <row r="33" spans="1:29" ht="15.7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>
        <f t="shared" si="0"/>
        <v>0</v>
      </c>
    </row>
    <row r="34" spans="1:29" ht="15.7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>
        <f t="shared" si="0"/>
        <v>0</v>
      </c>
    </row>
    <row r="35" spans="1:29" ht="15.7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>
        <f t="shared" si="0"/>
        <v>0</v>
      </c>
    </row>
    <row r="36" spans="1:29" ht="15.7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f t="shared" si="0"/>
        <v>0</v>
      </c>
    </row>
    <row r="37" spans="1:29" ht="15.7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>
        <f t="shared" si="0"/>
        <v>0</v>
      </c>
    </row>
    <row r="38" spans="1:29" ht="15.7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>
        <f t="shared" si="0"/>
        <v>0</v>
      </c>
    </row>
    <row r="39" spans="1:29" ht="15.7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>
        <f t="shared" si="0"/>
        <v>0</v>
      </c>
    </row>
    <row r="40" spans="1:29" ht="15.7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4">
        <f t="shared" si="0"/>
        <v>0</v>
      </c>
    </row>
    <row r="41" spans="1:29" ht="15.7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4">
        <f t="shared" si="0"/>
        <v>0</v>
      </c>
    </row>
    <row r="42" spans="1:29" ht="15.7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>
        <f t="shared" si="0"/>
        <v>0</v>
      </c>
    </row>
    <row r="43" spans="1:29" ht="15.7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>
        <f t="shared" si="0"/>
        <v>0</v>
      </c>
    </row>
    <row r="44" spans="1:29" ht="15.7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>
        <f t="shared" si="0"/>
        <v>0</v>
      </c>
    </row>
    <row r="45" spans="1:29" ht="15.7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>
        <f t="shared" si="0"/>
        <v>0</v>
      </c>
    </row>
    <row r="46" spans="1:29" ht="15.7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>
        <f t="shared" si="0"/>
        <v>0</v>
      </c>
    </row>
    <row r="47" spans="1:29" ht="26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5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Q42" sqref="Q42"/>
    </sheetView>
  </sheetViews>
  <sheetFormatPr defaultColWidth="9.140625"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1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1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1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1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1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1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1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1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9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1</v>
      </c>
    </row>
    <row r="46" spans="1:18" ht="25.5">
      <c r="A46" s="31" t="s">
        <v>368</v>
      </c>
      <c r="O46" s="25">
        <v>26</v>
      </c>
      <c r="P46" s="7">
        <v>4</v>
      </c>
    </row>
    <row r="47" spans="1:18">
      <c r="A47" s="32"/>
    </row>
    <row r="48" spans="1:18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xWindow="532" yWindow="473"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7" sqref="P27"/>
    </sheetView>
  </sheetViews>
  <sheetFormatPr defaultColWidth="9.140625"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R24" sqref="R24"/>
    </sheetView>
  </sheetViews>
  <sheetFormatPr defaultColWidth="9.140625"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7</v>
      </c>
      <c r="Q21" s="4">
        <v>4</v>
      </c>
      <c r="R21" s="4">
        <v>7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9</v>
      </c>
      <c r="Q22" s="4">
        <v>8</v>
      </c>
      <c r="R22" s="4">
        <v>9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16</v>
      </c>
      <c r="Q24" s="4">
        <v>12</v>
      </c>
      <c r="R24" s="4">
        <v>16</v>
      </c>
      <c r="S24" s="4">
        <v>0</v>
      </c>
      <c r="T24" s="4">
        <v>0</v>
      </c>
    </row>
    <row r="25" spans="1:20" ht="45" customHeight="1">
      <c r="A25" s="24" t="s">
        <v>354</v>
      </c>
      <c r="O25" s="25">
        <v>5</v>
      </c>
      <c r="P25" s="7">
        <v>45</v>
      </c>
    </row>
    <row r="26" spans="1:20" ht="15.75">
      <c r="A26" s="32" t="s">
        <v>41</v>
      </c>
      <c r="O26" s="25">
        <v>6</v>
      </c>
      <c r="P26" s="7"/>
    </row>
    <row r="28" spans="1:20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7" sqref="P27"/>
    </sheetView>
  </sheetViews>
  <sheetFormatPr defaultColWidth="9.140625"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581</v>
      </c>
      <c r="Q21" s="4">
        <v>0</v>
      </c>
      <c r="R21" s="4">
        <v>0</v>
      </c>
      <c r="S21" s="4">
        <v>581</v>
      </c>
      <c r="T21" s="4">
        <v>0</v>
      </c>
      <c r="U21" s="4">
        <v>0</v>
      </c>
    </row>
    <row r="22" spans="1:21" ht="25.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500</v>
      </c>
      <c r="Q22" s="4">
        <v>0</v>
      </c>
      <c r="R22" s="4">
        <v>0</v>
      </c>
      <c r="S22" s="4">
        <v>500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30</v>
      </c>
      <c r="Q24" s="4">
        <v>0</v>
      </c>
      <c r="R24" s="4">
        <v>0</v>
      </c>
      <c r="S24" s="4">
        <v>30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12</v>
      </c>
      <c r="Q25" s="4">
        <v>0</v>
      </c>
      <c r="R25" s="4">
        <v>0</v>
      </c>
      <c r="S25" s="4">
        <v>12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15</v>
      </c>
      <c r="Q26" s="4">
        <v>0</v>
      </c>
      <c r="R26" s="4">
        <v>0</v>
      </c>
      <c r="S26" s="4">
        <v>15</v>
      </c>
      <c r="T26" s="4">
        <v>0</v>
      </c>
      <c r="U26" s="4">
        <v>0</v>
      </c>
    </row>
    <row r="27" spans="1:21" ht="15.7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36</v>
      </c>
      <c r="Q27" s="4">
        <v>0</v>
      </c>
      <c r="R27" s="4">
        <v>0</v>
      </c>
      <c r="S27" s="4">
        <v>36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4015</v>
      </c>
      <c r="Q28" s="4">
        <v>0</v>
      </c>
      <c r="R28" s="4">
        <v>0</v>
      </c>
      <c r="S28" s="4">
        <v>4015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570</v>
      </c>
      <c r="Q29" s="4">
        <v>0</v>
      </c>
      <c r="R29" s="4">
        <v>0</v>
      </c>
      <c r="S29" s="4">
        <v>570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47" sqref="P47"/>
    </sheetView>
  </sheetViews>
  <sheetFormatPr defaultColWidth="9.140625"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xWindow="597" yWindow="201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8" workbookViewId="0">
      <selection activeCell="P34" sqref="P34"/>
    </sheetView>
  </sheetViews>
  <sheetFormatPr defaultColWidth="9.140625"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4</v>
      </c>
      <c r="Q21" s="4">
        <v>4</v>
      </c>
      <c r="R21" s="4">
        <v>4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2</v>
      </c>
      <c r="Q25" s="4">
        <v>2</v>
      </c>
      <c r="R25" s="4">
        <v>2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2</v>
      </c>
      <c r="Q26" s="4">
        <v>2</v>
      </c>
      <c r="R26" s="4">
        <v>2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1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1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Q32" sqref="Q32"/>
    </sheetView>
  </sheetViews>
  <sheetFormatPr defaultColWidth="9.140625"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  <c r="Q23" s="4">
        <v>1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  <c r="Q24" s="4">
        <v>1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  <c r="Q25" s="4">
        <v>1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1</v>
      </c>
      <c r="Q28" s="4">
        <v>1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xWindow="717" yWindow="79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4" sqref="P24"/>
    </sheetView>
  </sheetViews>
  <sheetFormatPr defaultColWidth="9.140625"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1:16" ht="20.100000000000001" customHeight="1">
      <c r="A14" s="152" t="s">
        <v>356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54">
        <v>1</v>
      </c>
      <c r="B20" s="15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53" t="s">
        <v>169</v>
      </c>
      <c r="B21" s="15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  <c r="Q21" s="13"/>
    </row>
    <row r="22" spans="1:17" ht="54.95" customHeight="1">
      <c r="A22" s="153" t="s">
        <v>170</v>
      </c>
      <c r="B22" s="15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  <c r="Q22" s="13"/>
    </row>
    <row r="23" spans="1:17" ht="30" customHeight="1">
      <c r="A23" s="153" t="s">
        <v>171</v>
      </c>
      <c r="B23" s="15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53" t="s">
        <v>172</v>
      </c>
      <c r="B24" s="153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0</v>
      </c>
      <c r="Q24" s="13"/>
    </row>
    <row r="26" spans="1:17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40625"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xWindow="855" yWindow="411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R21" sqref="R21"/>
    </sheetView>
  </sheetViews>
  <sheetFormatPr defaultColWidth="9.140625"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xWindow="677" yWindow="59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R26" sqref="R26"/>
    </sheetView>
  </sheetViews>
  <sheetFormatPr defaultColWidth="9.140625"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63</v>
      </c>
      <c r="Q21" s="4">
        <v>0</v>
      </c>
      <c r="R21" s="4">
        <v>1122</v>
      </c>
    </row>
    <row r="22" spans="1:18" ht="25.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35</v>
      </c>
      <c r="Q22" s="4">
        <v>0</v>
      </c>
      <c r="R22" s="4">
        <v>0</v>
      </c>
    </row>
    <row r="23" spans="1:18" ht="15.7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28</v>
      </c>
      <c r="Q23" s="4">
        <v>0</v>
      </c>
      <c r="R23" s="4">
        <v>0</v>
      </c>
    </row>
    <row r="24" spans="1:18" ht="15.7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/>
      <c r="Q24" s="4">
        <v>0</v>
      </c>
      <c r="R24" s="4">
        <v>0</v>
      </c>
    </row>
    <row r="25" spans="1:18" ht="15.7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/>
      <c r="Q25" s="4">
        <v>0</v>
      </c>
      <c r="R25" s="4">
        <v>0</v>
      </c>
    </row>
    <row r="26" spans="1:18" ht="25.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63</v>
      </c>
      <c r="Q26" s="4">
        <v>0</v>
      </c>
      <c r="R26" s="4">
        <v>1122</v>
      </c>
    </row>
    <row r="27" spans="1:18" ht="15.7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31" sqref="P31"/>
    </sheetView>
  </sheetViews>
  <sheetFormatPr defaultColWidth="9.140625"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2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24</v>
      </c>
    </row>
    <row r="25" spans="1:16" ht="15.7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120</v>
      </c>
    </row>
    <row r="26" spans="1:16" ht="25.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0</v>
      </c>
    </row>
    <row r="30" spans="1:16" ht="15.7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0</v>
      </c>
    </row>
    <row r="31" spans="1:16" ht="15.7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Q25" sqref="Q25:Q26"/>
    </sheetView>
  </sheetViews>
  <sheetFormatPr defaultColWidth="9.140625" defaultRowHeight="12.75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f>P22+P28</f>
        <v>3556.8999999999996</v>
      </c>
      <c r="Q21" s="43">
        <f>Q22+Q28</f>
        <v>3556.8999999999996</v>
      </c>
      <c r="R21" s="43"/>
    </row>
    <row r="22" spans="1:18" ht="25.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f>P23+P24+P25</f>
        <v>3524.2</v>
      </c>
      <c r="Q22" s="43">
        <f>Q23+Q24+Q25</f>
        <v>3524.2</v>
      </c>
      <c r="R22" s="43"/>
    </row>
    <row r="23" spans="1:18" ht="25.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/>
    </row>
    <row r="24" spans="1:18" ht="15.7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2737.4</v>
      </c>
      <c r="Q24" s="43">
        <v>2737.4</v>
      </c>
      <c r="R24" s="43"/>
    </row>
    <row r="25" spans="1:18" ht="15.7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786.8</v>
      </c>
      <c r="Q25" s="43">
        <v>786.8</v>
      </c>
      <c r="R25" s="43"/>
    </row>
    <row r="26" spans="1:18" ht="15.7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0</v>
      </c>
      <c r="Q26" s="43">
        <v>0</v>
      </c>
      <c r="R26" s="43"/>
    </row>
    <row r="27" spans="1:18" ht="15.7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0</v>
      </c>
      <c r="Q27" s="43">
        <v>0</v>
      </c>
      <c r="R27" s="43"/>
    </row>
    <row r="28" spans="1:18" ht="15.7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32.700000000000003</v>
      </c>
      <c r="Q28" s="43">
        <v>32.700000000000003</v>
      </c>
      <c r="R28" s="43"/>
    </row>
    <row r="29" spans="1:18" ht="15.7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/>
    </row>
    <row r="30" spans="1:18" ht="50.1" customHeight="1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0</v>
      </c>
    </row>
    <row r="31" spans="1:18" ht="15.7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0</v>
      </c>
    </row>
    <row r="32" spans="1:18" ht="50.1" customHeight="1">
      <c r="A32" s="24" t="s">
        <v>341</v>
      </c>
      <c r="O32" s="25">
        <v>12</v>
      </c>
      <c r="P32" s="7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xWindow="1027" yWindow="811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9" workbookViewId="0">
      <selection activeCell="Q36" sqref="Q36"/>
    </sheetView>
  </sheetViews>
  <sheetFormatPr defaultColWidth="9.140625" defaultRowHeight="12.75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f>P22+P26+P33+P34</f>
        <v>3472.7</v>
      </c>
      <c r="Q21" s="39">
        <f t="shared" ref="Q21:R21" si="0">Q22+Q26+Q33+Q34</f>
        <v>3472.7</v>
      </c>
      <c r="R21" s="39">
        <f t="shared" si="0"/>
        <v>3472.7</v>
      </c>
    </row>
    <row r="22" spans="1:18" ht="25.5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f>P23+P24+P25</f>
        <v>2729</v>
      </c>
      <c r="Q22" s="39">
        <f t="shared" ref="Q22:R22" si="1">Q23+Q24+Q25</f>
        <v>2729</v>
      </c>
      <c r="R22" s="39">
        <f t="shared" si="1"/>
        <v>2729</v>
      </c>
    </row>
    <row r="23" spans="1:18" ht="15.75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2017.9</v>
      </c>
      <c r="Q23" s="39">
        <v>2017.9</v>
      </c>
      <c r="R23" s="39">
        <v>2017.9</v>
      </c>
    </row>
    <row r="24" spans="1:18" ht="15.75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92</v>
      </c>
      <c r="Q24" s="39">
        <v>92</v>
      </c>
      <c r="R24" s="39">
        <v>92</v>
      </c>
    </row>
    <row r="25" spans="1:18" ht="15.75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619.1</v>
      </c>
      <c r="Q25" s="39">
        <v>619.1</v>
      </c>
      <c r="R25" s="39">
        <v>619.1</v>
      </c>
    </row>
    <row r="26" spans="1:18" ht="15.75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f>P27+P28+P29+P30+P31+P32</f>
        <v>722.1</v>
      </c>
      <c r="Q26" s="39">
        <f t="shared" ref="Q26:R26" si="2">Q27+Q28+Q29+Q30+Q31+Q32</f>
        <v>722.1</v>
      </c>
      <c r="R26" s="39">
        <f t="shared" si="2"/>
        <v>722.1</v>
      </c>
    </row>
    <row r="27" spans="1:18" ht="25.5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5.2</v>
      </c>
      <c r="Q27" s="39">
        <v>5.2</v>
      </c>
      <c r="R27" s="39">
        <v>5.2</v>
      </c>
    </row>
    <row r="28" spans="1:18" ht="15.75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0.2</v>
      </c>
      <c r="Q28" s="39">
        <v>0.2</v>
      </c>
      <c r="R28" s="39">
        <v>0.2</v>
      </c>
    </row>
    <row r="29" spans="1:18" ht="15.75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678.9</v>
      </c>
      <c r="Q29" s="39">
        <v>678.9</v>
      </c>
      <c r="R29" s="39">
        <v>678.9</v>
      </c>
    </row>
    <row r="30" spans="1:18" ht="15.75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35.200000000000003</v>
      </c>
      <c r="Q31" s="39">
        <v>35.200000000000003</v>
      </c>
      <c r="R31" s="39">
        <v>35.200000000000003</v>
      </c>
    </row>
    <row r="32" spans="1:18" ht="15.75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2.6</v>
      </c>
      <c r="Q32" s="39">
        <v>2.6</v>
      </c>
      <c r="R32" s="39">
        <v>2.6</v>
      </c>
    </row>
    <row r="33" spans="1:18" ht="15.75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8.4</v>
      </c>
      <c r="Q33" s="39">
        <v>8.4</v>
      </c>
      <c r="R33" s="39">
        <v>8.4</v>
      </c>
    </row>
    <row r="34" spans="1:18" ht="15.75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13.2</v>
      </c>
      <c r="Q34" s="39">
        <v>13.2</v>
      </c>
      <c r="R34" s="39">
        <v>13.2</v>
      </c>
    </row>
    <row r="35" spans="1:18" ht="15.75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84.2</v>
      </c>
      <c r="Q35" s="39">
        <v>84.2</v>
      </c>
      <c r="R35" s="39">
        <v>51.5</v>
      </c>
    </row>
    <row r="36" spans="1:18" ht="25.5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0</v>
      </c>
      <c r="Q36" s="39">
        <v>0</v>
      </c>
      <c r="R36" s="39">
        <v>0</v>
      </c>
    </row>
    <row r="37" spans="1:18" ht="15.75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84.2</v>
      </c>
      <c r="Q39" s="39">
        <v>84.2</v>
      </c>
      <c r="R39" s="39">
        <v>51.5</v>
      </c>
    </row>
    <row r="40" spans="1:18" ht="35.1" customHeight="1">
      <c r="A40" s="24" t="s">
        <v>342</v>
      </c>
      <c r="O40" s="25">
        <v>20</v>
      </c>
      <c r="P40" s="7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abSelected="1" topLeftCell="A15" workbookViewId="0">
      <selection activeCell="P28" sqref="P28"/>
    </sheetView>
  </sheetViews>
  <sheetFormatPr defaultColWidth="9.140625" defaultRowHeight="12.75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9.8000000000000007</v>
      </c>
      <c r="Q21" s="39">
        <v>0.5</v>
      </c>
      <c r="R21" s="39">
        <v>1944.6</v>
      </c>
      <c r="S21" s="39">
        <v>290</v>
      </c>
      <c r="T21" s="39">
        <v>69.900000000000006</v>
      </c>
      <c r="U21" s="39">
        <v>1944.6</v>
      </c>
      <c r="V21" s="39">
        <v>0</v>
      </c>
      <c r="W21" s="39">
        <v>0</v>
      </c>
      <c r="X21" s="39">
        <v>69.900000000000006</v>
      </c>
      <c r="Y21" s="39">
        <v>0</v>
      </c>
      <c r="Z21" s="39">
        <v>0</v>
      </c>
    </row>
    <row r="22" spans="1:26" ht="25.5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1</v>
      </c>
      <c r="Q22" s="39">
        <v>0</v>
      </c>
      <c r="R22" s="39">
        <v>394.7</v>
      </c>
      <c r="S22" s="39">
        <v>131</v>
      </c>
      <c r="T22" s="39">
        <v>0</v>
      </c>
      <c r="U22" s="39">
        <v>394.7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</row>
    <row r="23" spans="1:2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1</v>
      </c>
      <c r="Q23" s="39">
        <v>0</v>
      </c>
      <c r="R23" s="39">
        <v>394.7</v>
      </c>
      <c r="S23" s="39">
        <v>131</v>
      </c>
      <c r="T23" s="39">
        <v>0</v>
      </c>
      <c r="U23" s="39">
        <v>394.7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5.8</v>
      </c>
      <c r="Q24" s="39">
        <v>0.5</v>
      </c>
      <c r="R24" s="39">
        <v>1258.4000000000001</v>
      </c>
      <c r="S24" s="39">
        <v>159</v>
      </c>
      <c r="T24" s="39">
        <v>69.900000000000006</v>
      </c>
      <c r="U24" s="39">
        <v>1258.4000000000001</v>
      </c>
      <c r="V24" s="39">
        <v>0</v>
      </c>
      <c r="W24" s="39">
        <v>0</v>
      </c>
      <c r="X24" s="39">
        <v>69.900000000000006</v>
      </c>
      <c r="Y24" s="39">
        <v>0</v>
      </c>
      <c r="Z24" s="39">
        <v>0</v>
      </c>
    </row>
    <row r="25" spans="1:2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5.8</v>
      </c>
      <c r="Q25" s="39">
        <v>0.5</v>
      </c>
      <c r="R25" s="39">
        <v>1258.4000000000001</v>
      </c>
      <c r="S25" s="39">
        <v>159</v>
      </c>
      <c r="T25" s="39">
        <v>69.900000000000006</v>
      </c>
      <c r="U25" s="39">
        <v>1258.4000000000001</v>
      </c>
      <c r="V25" s="39">
        <v>0</v>
      </c>
      <c r="W25" s="39">
        <v>0</v>
      </c>
      <c r="X25" s="39">
        <v>69.900000000000006</v>
      </c>
      <c r="Y25" s="39">
        <v>0</v>
      </c>
      <c r="Z25" s="39">
        <v>0</v>
      </c>
    </row>
    <row r="26" spans="1:26" ht="15.75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</row>
    <row r="27" spans="1:26" ht="15.75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3</v>
      </c>
      <c r="Q28" s="39">
        <v>0</v>
      </c>
      <c r="R28" s="39">
        <v>291.5</v>
      </c>
      <c r="S28" s="39">
        <v>0</v>
      </c>
      <c r="T28" s="39">
        <v>0</v>
      </c>
      <c r="U28" s="39">
        <v>291.5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</row>
    <row r="29" spans="1:26" ht="38.25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1</v>
      </c>
    </row>
    <row r="33" spans="1:26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xWindow="721" yWindow="856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Q25" sqref="Q25"/>
    </sheetView>
  </sheetViews>
  <sheetFormatPr defaultColWidth="9.140625" defaultRowHeight="12.75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>
        <v>16</v>
      </c>
      <c r="Q21" s="39">
        <v>16</v>
      </c>
    </row>
    <row r="22" spans="1:25" ht="25.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7</v>
      </c>
      <c r="Q22" s="39">
        <v>7</v>
      </c>
    </row>
    <row r="23" spans="1:25" ht="15.7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9</v>
      </c>
      <c r="Q23" s="39">
        <v>9</v>
      </c>
    </row>
    <row r="24" spans="1:25" ht="15.7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0</v>
      </c>
      <c r="Q24" s="39">
        <v>0</v>
      </c>
    </row>
    <row r="25" spans="1:25" ht="25.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0</v>
      </c>
      <c r="Q25" s="39">
        <v>0</v>
      </c>
    </row>
    <row r="26" spans="1:25" ht="15.7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>
      <c r="A29" s="165" t="s">
        <v>213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25" s="6" customFormat="1" ht="15.75">
      <c r="A30" s="165" t="s">
        <v>214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2" t="s">
        <v>371</v>
      </c>
      <c r="Q30" s="162"/>
      <c r="S30" s="162" t="s">
        <v>372</v>
      </c>
      <c r="T30" s="162"/>
      <c r="U30" s="162"/>
      <c r="W30" s="159"/>
      <c r="X30" s="159"/>
      <c r="Y30" s="159"/>
    </row>
    <row r="31" spans="1:25" s="6" customFormat="1">
      <c r="P31" s="163" t="s">
        <v>215</v>
      </c>
      <c r="Q31" s="163"/>
      <c r="S31" s="163" t="s">
        <v>216</v>
      </c>
      <c r="T31" s="163"/>
      <c r="U31" s="163"/>
      <c r="W31" s="142" t="s">
        <v>217</v>
      </c>
      <c r="X31" s="142"/>
      <c r="Y31" s="142"/>
    </row>
    <row r="32" spans="1:25" s="6" customFormat="1"/>
    <row r="33" spans="15:25" s="6" customFormat="1" ht="15.75">
      <c r="O33" s="57"/>
      <c r="P33" s="162" t="s">
        <v>373</v>
      </c>
      <c r="Q33" s="162"/>
      <c r="S33" s="162" t="s">
        <v>374</v>
      </c>
      <c r="T33" s="162"/>
      <c r="U33" s="162"/>
      <c r="W33" s="164"/>
      <c r="X33" s="164"/>
      <c r="Y33" s="164"/>
    </row>
    <row r="34" spans="15:25" s="6" customFormat="1" ht="30" customHeight="1">
      <c r="P34" s="160" t="s">
        <v>218</v>
      </c>
      <c r="Q34" s="160"/>
      <c r="S34" s="160" t="s">
        <v>220</v>
      </c>
      <c r="T34" s="160"/>
      <c r="U34" s="160"/>
      <c r="W34" s="161" t="s">
        <v>219</v>
      </c>
      <c r="X34" s="160"/>
      <c r="Y34" s="160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2018-03-25T14:40:50Z</cp:lastPrinted>
  <dcterms:created xsi:type="dcterms:W3CDTF">2015-09-16T13:44:33Z</dcterms:created>
  <dcterms:modified xsi:type="dcterms:W3CDTF">2018-03-26T08:57:24Z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