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120" yWindow="180" windowWidth="12120" windowHeight="9120" tabRatio="915" firstSheet="6" activeTab="16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Раздел 3.1" sheetId="15" r:id="rId15"/>
    <sheet name="Раздел 3.2" sheetId="16" r:id="rId16"/>
    <sheet name="Раздел 3.3" sheetId="17" r:id="rId17"/>
    <sheet name="Раздел 3.4" sheetId="18" r:id="rId18"/>
    <sheet name="Spravichnik" sheetId="19" state="hidden" r:id="rId19"/>
    <sheet name="Флак" sheetId="20" state="hidden" r:id="rId20"/>
    <sheet name="Rezerv" sheetId="21" state="hidden" r:id="rId21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'Титульный лист'!$AO$21</definedName>
  </definedNames>
  <calcPr calcId="125725"/>
</workbook>
</file>

<file path=xl/calcChain.xml><?xml version="1.0" encoding="utf-8"?>
<calcChain xmlns="http://schemas.openxmlformats.org/spreadsheetml/2006/main">
  <c r="Q22" i="15"/>
  <c r="Q21" s="1"/>
  <c r="P22"/>
  <c r="P21" s="1"/>
  <c r="Q21" i="16"/>
  <c r="R21"/>
  <c r="P21"/>
  <c r="Q26"/>
  <c r="R26"/>
  <c r="P26"/>
  <c r="Q22"/>
  <c r="R22"/>
  <c r="P22"/>
  <c r="AC23" i="2" l="1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22"/>
</calcChain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<sst xmlns="http://schemas.openxmlformats.org/spreadsheetml/2006/main" count="423" uniqueCount="379">
  <si>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</si>
  <si>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</si>
  <si>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</si>
  <si>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</si>
  <si>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</si>
  <si>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</si>
  <si>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</si>
  <si>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</si>
  <si>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</si>
  <si>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</si>
  <si>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</si>
  <si>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</si>
  <si>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</si>
  <si>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</si>
  <si>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</si>
  <si>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</si>
  <si>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</si>
  <si>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</si>
  <si>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</si>
  <si>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</si>
  <si>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</si>
  <si>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</si>
  <si>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</si>
  <si>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</si>
  <si>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</si>
  <si>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</si>
  <si>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</si>
  <si>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</si>
  <si>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</si>
  <si>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</si>
  <si>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</si>
  <si>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</si>
  <si>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</si>
  <si>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</si>
  <si>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</si>
  <si>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</si>
  <si>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</si>
  <si>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</si>
  <si>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</si>
  <si>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</si>
  <si>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</si>
  <si>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</si>
  <si>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</si>
  <si>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</si>
  <si>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</si>
  <si>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</si>
  <si>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</si>
  <si>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</si>
  <si>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</si>
  <si>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</si>
  <si>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</si>
  <si>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</si>
  <si>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</si>
  <si>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</si>
  <si>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</si>
  <si>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</si>
  <si>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</si>
  <si>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</si>
  <si>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</si>
  <si>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</si>
  <si>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</si>
  <si>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</si>
  <si>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</si>
  <si>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</si>
  <si>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</si>
  <si>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</si>
  <si>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</si>
  <si>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</si>
  <si>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</si>
  <si>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</si>
  <si>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</si>
  <si>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</si>
  <si>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</si>
  <si>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</si>
  <si>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</si>
  <si>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</si>
  <si>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</si>
  <si>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</si>
  <si>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</si>
  <si>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</si>
  <si>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</si>
  <si>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</si>
  <si>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</si>
  <si>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</si>
  <si>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</si>
  <si>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</si>
  <si>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</si>
  <si>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</si>
  <si>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</si>
  <si>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</si>
  <si>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</si>
  <si>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</si>
  <si>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</si>
  <si>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</si>
  <si>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</si>
  <si>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</si>
  <si>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</si>
  <si>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</si>
  <si>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</si>
  <si>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</si>
  <si>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</si>
  <si>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</si>
  <si>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</si>
  <si>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</si>
  <si>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</si>
  <si>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</si>
  <si>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</si>
  <si>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</si>
  <si>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</si>
  <si>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</si>
  <si>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</si>
  <si>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</si>
  <si>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</si>
  <si>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</si>
  <si>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</si>
  <si>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</si>
  <si>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</si>
  <si>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</si>
  <si>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</si>
  <si>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</si>
  <si>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</si>
  <si>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</si>
  <si>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</si>
  <si>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</si>
  <si>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</si>
  <si>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</si>
  <si>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</si>
  <si>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</si>
  <si>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</si>
  <si>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</si>
  <si>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</si>
  <si>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</si>
  <si>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</si>
  <si>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</si>
  <si>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</si>
  <si>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</si>
  <si>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</si>
  <si>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</si>
  <si>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</si>
  <si>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</si>
  <si>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</si>
  <si>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</si>
  <si>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</si>
  <si>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</si>
  <si>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</si>
  <si>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</si>
  <si>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</si>
  <si>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</si>
  <si>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</si>
  <si>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</si>
  <si>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</si>
  <si>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</si>
  <si>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</si>
  <si>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</si>
  <si>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</si>
  <si>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</si>
  <si>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</si>
  <si>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</si>
  <si>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</si>
  <si>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</si>
  <si>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</si>
  <si>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</si>
  <si>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</si>
  <si>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</si>
  <si>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</si>
  <si>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</si>
  <si>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</si>
  <si>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</si>
  <si>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</si>
  <si>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</si>
  <si>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</si>
  <si>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</si>
  <si>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</si>
  <si>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</si>
  <si>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</si>
  <si>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</si>
  <si>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</si>
  <si>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</si>
  <si>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</si>
  <si>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</si>
  <si>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</si>
  <si>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</si>
  <si>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</si>
  <si>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</si>
  <si>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</si>
  <si>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</si>
  <si>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</si>
  <si>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</si>
  <si>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</si>
  <si>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</si>
  <si>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</si>
  <si>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</si>
  <si>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</si>
  <si>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</si>
  <si>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</si>
  <si>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</si>
  <si>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</si>
  <si>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</si>
  <si>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</si>
  <si>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</si>
  <si>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</si>
  <si>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</si>
  <si>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</si>
  <si>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</si>
  <si>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</si>
  <si>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</si>
  <si>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</si>
  <si>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</si>
  <si>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</si>
  <si>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</si>
  <si>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</si>
  <si>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</si>
  <si>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</si>
  <si>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</si>
  <si>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</si>
  <si>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</si>
  <si>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</si>
  <si>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</si>
  <si>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</si>
  <si>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</si>
  <si>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</si>
  <si>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</si>
  <si>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</si>
  <si>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</si>
  <si>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</si>
  <si>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</si>
  <si>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</si>
  <si>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</si>
  <si>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</si>
  <si>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</si>
  <si>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</si>
  <si>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</si>
  <si>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</si>
  <si>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</si>
  <si>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</si>
  <si>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</si>
  <si>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</si>
  <si>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</si>
  <si>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</si>
  <si>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</si>
  <si>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</si>
  <si>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</si>
  <si>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</si>
  <si>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</si>
  <si>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</si>
  <si>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</si>
  <si>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</si>
  <si>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</si>
  <si>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</si>
  <si>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</si>
  <si>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</si>
  <si>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</si>
  <si>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</si>
  <si>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</si>
  <si>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</si>
  <si>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</si>
  <si>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</si>
  <si>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</si>
  <si>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</si>
  <si>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</si>
  <si>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</si>
  <si>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</si>
  <si>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</si>
  <si>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</si>
  <si>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</si>
  <si>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</si>
  <si>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</si>
  <si>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</si>
  <si>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</si>
  <si>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</si>
  <si>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</si>
  <si>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</si>
  <si>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</si>
  <si>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</si>
  <si>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</si>
  <si>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</si>
  <si>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</si>
  <si>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</si>
  <si>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</si>
  <si>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</si>
  <si>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</si>
  <si>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</si>
  <si>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</si>
  <si>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</si>
  <si>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</si>
  <si>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</si>
  <si>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</si>
  <si>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</si>
  <si>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</si>
  <si>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</si>
  <si>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</si>
  <si>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</si>
  <si>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</si>
  <si>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</si>
  <si>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</si>
  <si>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</si>
  <si>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</si>
  <si>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</si>
  <si>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</si>
  <si>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</si>
  <si>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</si>
  <si>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</si>
  <si>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</si>
  <si>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</si>
  <si>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</si>
  <si>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</si>
  <si>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</si>
  <si>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</si>
  <si>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</si>
  <si>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</si>
  <si>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</si>
  <si>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</si>
  <si>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</si>
  <si>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</si>
  <si>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</si>
  <si>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</si>
  <si>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</si>
  <si>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</si>
  <si>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</si>
  <si>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</si>
  <si>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</si>
  <si>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</si>
  <si>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</si>
  <si>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</si>
  <si>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</si>
  <si>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</si>
  <si>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</si>
  <si>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</si>
  <si>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</si>
  <si>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</si>
  <si>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</si>
  <si>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</si>
  <si>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</si>
  <si>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</si>
  <si>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</si>
  <si>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</si>
  <si>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</si>
  <si>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</si>
  <si>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</si>
  <si>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</si>
  <si>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</si>
  <si>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</si>
  <si>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</si>
  <si>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</si>
  <si>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</si>
  <si>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</si>
  <si>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</si>
  <si>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</si>
  <si>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</si>
  <si>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</si>
  <si>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</si>
  <si>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</si>
  <si>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</si>
  <si>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</si>
  <si>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</si>
  <si>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</si>
  <si>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</si>
  <si>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</si>
  <si>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</si>
  <si>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</si>
  <si>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</si>
  <si>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</si>
  <si>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</si>
  <si>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</si>
  <si>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</si>
  <si>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</si>
  <si>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</si>
  <si>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</si>
  <si>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</si>
  <si>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>Муниципальное бюджетное общеобразовательное учреждение Увельская основная общеобразовательная школа</t>
  </si>
  <si>
    <t>243156 Брянская область, Красногорский район, с.Увелье, ул. Школьная,д.3.</t>
  </si>
  <si>
    <t>директор</t>
  </si>
  <si>
    <t>Шлома Н.В.</t>
  </si>
  <si>
    <t>8(48346)93341</t>
  </si>
  <si>
    <t>uvelieschool@yandex.ru</t>
  </si>
  <si>
    <t>32077205</t>
  </si>
  <si>
    <t>3219002879</t>
  </si>
  <si>
    <t>324101001</t>
  </si>
  <si>
    <t>1023201341635</t>
  </si>
</sst>
</file>

<file path=xl/styles.xml><?xml version="1.0" encoding="utf-8"?>
<styleSheet xmlns="http://schemas.openxmlformats.org/spreadsheetml/2006/main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3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6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2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left" vertical="top" wrapText="1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1" fillId="0" borderId="29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0" fillId="18" borderId="12" xfId="0" applyFont="1" applyFill="1" applyBorder="1" applyAlignment="1" applyProtection="1">
      <alignment vertical="center"/>
      <protection locked="0"/>
    </xf>
    <xf numFmtId="0" fontId="30" fillId="18" borderId="30" xfId="0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8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1" fillId="0" borderId="31" xfId="0" applyFont="1" applyBorder="1" applyAlignment="1">
      <alignment vertical="center"/>
    </xf>
    <xf numFmtId="0" fontId="30" fillId="18" borderId="31" xfId="0" applyFont="1" applyFill="1" applyBorder="1" applyAlignment="1" applyProtection="1">
      <alignment vertical="center"/>
      <protection locked="0"/>
    </xf>
    <xf numFmtId="0" fontId="30" fillId="18" borderId="32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49" fontId="2" fillId="18" borderId="20" xfId="0" applyNumberFormat="1" applyFont="1" applyFill="1" applyBorder="1" applyAlignment="1" applyProtection="1">
      <alignment horizontal="center" vertical="center"/>
      <protection locked="0"/>
    </xf>
    <xf numFmtId="49" fontId="2" fillId="18" borderId="21" xfId="0" applyNumberFormat="1" applyFont="1" applyFill="1" applyBorder="1" applyAlignment="1" applyProtection="1">
      <alignment horizontal="center" vertical="center"/>
      <protection locked="0"/>
    </xf>
    <xf numFmtId="49" fontId="2" fillId="18" borderId="22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8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 wrapText="1"/>
    </xf>
    <xf numFmtId="0" fontId="2" fillId="18" borderId="28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168" fontId="2" fillId="18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18" workbookViewId="0">
      <selection activeCell="BP38" sqref="BP38:CF38"/>
    </sheetView>
  </sheetViews>
  <sheetFormatPr defaultColWidth="9.140625" defaultRowHeight="12.75"/>
  <cols>
    <col min="1" max="87" width="1.7109375" style="44" customWidth="1"/>
    <col min="88" max="16384" width="9.140625" style="45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6"/>
      <c r="B12" s="47"/>
      <c r="C12" s="47"/>
      <c r="D12" s="47"/>
      <c r="E12" s="47"/>
      <c r="F12" s="47"/>
      <c r="G12" s="48"/>
      <c r="H12" s="82" t="s">
        <v>156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4"/>
      <c r="BY12" s="48"/>
      <c r="BZ12" s="48"/>
      <c r="CA12" s="47"/>
      <c r="CB12" s="47"/>
      <c r="CC12" s="47"/>
      <c r="CD12" s="47"/>
      <c r="CE12" s="47"/>
      <c r="CF12" s="47"/>
      <c r="CG12" s="47"/>
      <c r="CH12" s="47"/>
      <c r="CI12" s="47"/>
    </row>
    <row r="13" spans="1:87" ht="13.5" hidden="1" thickBot="1"/>
    <row r="14" spans="1:87" ht="20.100000000000001" hidden="1" customHeight="1" thickBot="1">
      <c r="A14" s="47"/>
      <c r="B14" s="47"/>
      <c r="C14" s="47"/>
      <c r="D14" s="47"/>
      <c r="E14" s="47"/>
      <c r="F14" s="47"/>
      <c r="G14" s="47"/>
      <c r="H14" s="66" t="s">
        <v>157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8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</row>
    <row r="15" spans="1:87" ht="15" customHeight="1" thickBot="1"/>
    <row r="16" spans="1:87" ht="39.950000000000003" customHeight="1" thickBot="1">
      <c r="E16" s="85" t="s">
        <v>158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7"/>
    </row>
    <row r="17" spans="1:84" ht="15" customHeight="1" thickBot="1"/>
    <row r="18" spans="1:84" ht="15" customHeight="1" thickBot="1">
      <c r="H18" s="66" t="s">
        <v>159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8"/>
    </row>
    <row r="19" spans="1:84" ht="20.100000000000001" customHeight="1" thickBot="1"/>
    <row r="20" spans="1:84" ht="35.1" customHeight="1">
      <c r="K20" s="101" t="s">
        <v>221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3"/>
    </row>
    <row r="21" spans="1:84" ht="15" customHeight="1" thickBot="1">
      <c r="K21" s="104" t="s">
        <v>167</v>
      </c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6">
        <v>2017</v>
      </c>
      <c r="AP21" s="106"/>
      <c r="AQ21" s="106"/>
      <c r="AR21" s="107" t="s">
        <v>168</v>
      </c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8"/>
    </row>
    <row r="22" spans="1:84" ht="20.100000000000001" customHeight="1" thickBot="1"/>
    <row r="23" spans="1:84" ht="15" thickBot="1">
      <c r="A23" s="63" t="s">
        <v>160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5"/>
      <c r="AY23" s="66" t="s">
        <v>161</v>
      </c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8"/>
      <c r="BQ23" s="69" t="s">
        <v>166</v>
      </c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1"/>
      <c r="CD23" s="49"/>
      <c r="CE23" s="49"/>
      <c r="CF23" s="50"/>
    </row>
    <row r="24" spans="1:84" ht="30" customHeight="1">
      <c r="A24" s="72" t="s">
        <v>321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4"/>
      <c r="AY24" s="75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7"/>
      <c r="BO24" s="78" t="s">
        <v>353</v>
      </c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52"/>
    </row>
    <row r="25" spans="1:84" ht="39.950000000000003" customHeight="1">
      <c r="A25" s="79" t="s">
        <v>351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1"/>
      <c r="AY25" s="95" t="s">
        <v>350</v>
      </c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7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52"/>
    </row>
    <row r="26" spans="1:84" ht="30" customHeight="1" thickBot="1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4"/>
      <c r="AY26" s="98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100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52"/>
    </row>
    <row r="27" spans="1:84" ht="15.75" thickBot="1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1"/>
      <c r="AY27" s="112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4"/>
      <c r="BP27" s="51"/>
      <c r="BQ27" s="51"/>
      <c r="BR27" s="51"/>
      <c r="BS27" s="66" t="s">
        <v>352</v>
      </c>
      <c r="BT27" s="67"/>
      <c r="BU27" s="67"/>
      <c r="BV27" s="67"/>
      <c r="BW27" s="67"/>
      <c r="BX27" s="67"/>
      <c r="BY27" s="67"/>
      <c r="BZ27" s="67"/>
      <c r="CA27" s="68"/>
      <c r="CB27" s="51"/>
      <c r="CC27" s="51"/>
      <c r="CD27" s="51"/>
      <c r="CE27" s="52"/>
      <c r="CF27" s="52"/>
    </row>
    <row r="28" spans="1:84" ht="20.100000000000001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47"/>
      <c r="BL28" s="54"/>
      <c r="BM28" s="52"/>
      <c r="BN28" s="52"/>
      <c r="BO28" s="52"/>
      <c r="BP28" s="52"/>
      <c r="BQ28" s="53"/>
      <c r="BR28" s="53"/>
      <c r="BS28" s="53"/>
      <c r="BT28" s="53"/>
      <c r="BU28" s="53"/>
      <c r="BV28" s="53"/>
      <c r="BW28" s="53"/>
      <c r="BX28" s="53"/>
      <c r="BY28" s="53"/>
      <c r="BZ28" s="52"/>
      <c r="CA28" s="52"/>
      <c r="CB28" s="52"/>
      <c r="CC28" s="52"/>
      <c r="CD28" s="54"/>
    </row>
    <row r="29" spans="1:84" ht="14.25">
      <c r="A29" s="88" t="s">
        <v>162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90" t="s">
        <v>369</v>
      </c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1"/>
    </row>
    <row r="30" spans="1:84" ht="15" thickBot="1">
      <c r="A30" s="88" t="s">
        <v>163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115"/>
      <c r="R30" s="115"/>
      <c r="S30" s="115"/>
      <c r="T30" s="115"/>
      <c r="U30" s="115"/>
      <c r="V30" s="115"/>
      <c r="W30" s="115"/>
      <c r="X30" s="116" t="s">
        <v>370</v>
      </c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7"/>
    </row>
    <row r="31" spans="1:84" ht="13.5" thickBot="1">
      <c r="A31" s="118" t="s">
        <v>164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2"/>
      <c r="Q31" s="121" t="s">
        <v>96</v>
      </c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3"/>
    </row>
    <row r="32" spans="1:84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18" t="s">
        <v>165</v>
      </c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75" t="s">
        <v>322</v>
      </c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24"/>
      <c r="AY32" s="119" t="s">
        <v>323</v>
      </c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 t="s">
        <v>324</v>
      </c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</row>
    <row r="33" spans="1:84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5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126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</row>
    <row r="34" spans="1:84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5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126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</row>
    <row r="35" spans="1:84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5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126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</row>
    <row r="36" spans="1:84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7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9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</row>
    <row r="37" spans="1:84" ht="13.5" thickBot="1">
      <c r="A37" s="130">
        <v>1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>
        <v>2</v>
      </c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>
        <v>3</v>
      </c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>
        <v>4</v>
      </c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>
        <v>5</v>
      </c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</row>
    <row r="38" spans="1:84" ht="13.5" thickBot="1">
      <c r="A38" s="131">
        <v>609562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3"/>
      <c r="Q38" s="134" t="s">
        <v>375</v>
      </c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6"/>
      <c r="AH38" s="134" t="s">
        <v>376</v>
      </c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6"/>
      <c r="AY38" s="134" t="s">
        <v>377</v>
      </c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6"/>
      <c r="BP38" s="134" t="s">
        <v>378</v>
      </c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6"/>
    </row>
  </sheetData>
  <sheetProtection password="DA49" sheet="1" objects="1" scenarios="1" selectLockedCell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K21:AN21"/>
    <mergeCell ref="AO21:AQ21"/>
    <mergeCell ref="AR21:BU21"/>
    <mergeCell ref="A27:AX27"/>
    <mergeCell ref="BS27:CA27"/>
    <mergeCell ref="AY27:BM27"/>
    <mergeCell ref="A23:AX23"/>
    <mergeCell ref="AY23:BM23"/>
    <mergeCell ref="BQ23:CC23"/>
    <mergeCell ref="A24:AX24"/>
    <mergeCell ref="AY24:BM24"/>
    <mergeCell ref="BO24:CE26"/>
    <mergeCell ref="A25:AX25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4" sqref="P24"/>
    </sheetView>
  </sheetViews>
  <sheetFormatPr defaultColWidth="9.140625"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ht="12.75" hidden="1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2.75" hidden="1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ht="12.75" hidden="1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2.75" hidden="1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2.75" hidden="1" customHeight="1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12.75" hidden="1" customHeight="1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16" ht="12.75" hidden="1" customHeigh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ht="12.75" hidden="1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6" ht="12.75" hidden="1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16" ht="39.950000000000003" customHeight="1">
      <c r="A12" s="146" t="s">
        <v>271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spans="1:16" hidden="1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</row>
    <row r="14" spans="1:16" ht="20.100000000000001" customHeight="1">
      <c r="A14" s="152" t="s">
        <v>356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</row>
    <row r="15" spans="1:16">
      <c r="A15" s="61" t="s">
        <v>357</v>
      </c>
      <c r="B15" s="61" t="s">
        <v>358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>
      <c r="A16" s="61" t="s">
        <v>359</v>
      </c>
      <c r="B16" s="61" t="s">
        <v>360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17">
      <c r="A17" s="61" t="s">
        <v>361</v>
      </c>
      <c r="B17" s="61" t="s">
        <v>362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17" ht="20.100000000000001" customHeight="1">
      <c r="A18" s="61" t="s">
        <v>363</v>
      </c>
      <c r="B18" s="61" t="s">
        <v>364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7" ht="30" customHeight="1">
      <c r="A19" s="147" t="s">
        <v>0</v>
      </c>
      <c r="B19" s="14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54">
        <v>1</v>
      </c>
      <c r="B20" s="15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53" t="s">
        <v>169</v>
      </c>
      <c r="B21" s="153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  <c r="Q21" s="13"/>
    </row>
    <row r="22" spans="1:17" ht="54.95" customHeight="1">
      <c r="A22" s="153" t="s">
        <v>170</v>
      </c>
      <c r="B22" s="153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  <c r="Q22" s="13"/>
    </row>
    <row r="23" spans="1:17" ht="30" customHeight="1">
      <c r="A23" s="153" t="s">
        <v>171</v>
      </c>
      <c r="B23" s="153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153" t="s">
        <v>172</v>
      </c>
      <c r="B24" s="153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19">
        <v>4</v>
      </c>
      <c r="P24" s="4">
        <v>0</v>
      </c>
      <c r="Q24" s="13"/>
    </row>
    <row r="26" spans="1:17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</row>
  </sheetData>
  <sheetProtection password="DA49" sheet="1" objects="1" scenarios="1" selectLockedCells="1"/>
  <mergeCells count="20">
    <mergeCell ref="A14:P14"/>
    <mergeCell ref="A23:B23"/>
    <mergeCell ref="A24:B24"/>
    <mergeCell ref="A26:P26"/>
    <mergeCell ref="A19:B19"/>
    <mergeCell ref="A20:B20"/>
    <mergeCell ref="A21:B21"/>
    <mergeCell ref="A22:B22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5" sqref="P25"/>
    </sheetView>
  </sheetViews>
  <sheetFormatPr defaultColWidth="9.140625"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43" t="s">
        <v>100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6" hidden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173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174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45" t="s">
        <v>175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xWindow="855" yWindow="411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R21" sqref="R21"/>
    </sheetView>
  </sheetViews>
  <sheetFormatPr defaultColWidth="9.140625"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46" t="s">
        <v>105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spans="1:18" s="13" customFormat="1">
      <c r="A17" s="156" t="s">
        <v>335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</row>
    <row r="18" spans="1:18" ht="20.100000000000001" customHeight="1">
      <c r="A18" s="14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47" t="s">
        <v>6</v>
      </c>
      <c r="P18" s="155" t="s">
        <v>176</v>
      </c>
      <c r="Q18" s="155"/>
      <c r="R18" s="155"/>
    </row>
    <row r="19" spans="1:18" ht="30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2" t="s">
        <v>114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xWindow="677" yWindow="598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R26" sqref="R26"/>
    </sheetView>
  </sheetViews>
  <sheetFormatPr defaultColWidth="9.140625"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43" t="s">
        <v>272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spans="1:18">
      <c r="A18" s="144" t="s">
        <v>9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186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177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63</v>
      </c>
      <c r="Q21" s="4">
        <v>0</v>
      </c>
      <c r="R21" s="4">
        <v>1122</v>
      </c>
    </row>
    <row r="22" spans="1:18" ht="25.5">
      <c r="A22" s="20" t="s">
        <v>178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35</v>
      </c>
      <c r="Q22" s="4">
        <v>0</v>
      </c>
      <c r="R22" s="4">
        <v>0</v>
      </c>
    </row>
    <row r="23" spans="1:18" ht="15.75">
      <c r="A23" s="20" t="s">
        <v>179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28</v>
      </c>
      <c r="Q23" s="4">
        <v>0</v>
      </c>
      <c r="R23" s="4">
        <v>0</v>
      </c>
    </row>
    <row r="24" spans="1:18" ht="15.75">
      <c r="A24" s="20" t="s">
        <v>180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/>
      <c r="Q24" s="4">
        <v>0</v>
      </c>
      <c r="R24" s="4">
        <v>0</v>
      </c>
    </row>
    <row r="25" spans="1:18" ht="15.75">
      <c r="A25" s="20" t="s">
        <v>181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/>
      <c r="Q25" s="4">
        <v>0</v>
      </c>
      <c r="R25" s="4">
        <v>0</v>
      </c>
    </row>
    <row r="26" spans="1:18" ht="25.5">
      <c r="A26" s="20" t="s">
        <v>182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63</v>
      </c>
      <c r="Q26" s="4">
        <v>0</v>
      </c>
      <c r="R26" s="4">
        <v>1122</v>
      </c>
    </row>
    <row r="27" spans="1:18" ht="15.75">
      <c r="A27" s="20" t="s">
        <v>183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184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185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31" sqref="P31"/>
    </sheetView>
  </sheetViews>
  <sheetFormatPr defaultColWidth="9.140625"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46" t="s">
        <v>187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3"/>
      <c r="P17" s="143"/>
    </row>
    <row r="18" spans="1:16">
      <c r="A18" s="144" t="s">
        <v>273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274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2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24</v>
      </c>
    </row>
    <row r="25" spans="1:16" ht="15.75">
      <c r="A25" s="20" t="s">
        <v>336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120</v>
      </c>
    </row>
    <row r="26" spans="1:16" ht="25.5">
      <c r="A26" s="20" t="s">
        <v>337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366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338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8" t="s">
        <v>339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19">
        <v>9</v>
      </c>
      <c r="P29" s="4">
        <v>0</v>
      </c>
    </row>
    <row r="30" spans="1:16" ht="15.75">
      <c r="A30" s="38" t="s">
        <v>340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9">
        <v>10</v>
      </c>
      <c r="P30" s="4">
        <v>0</v>
      </c>
    </row>
    <row r="31" spans="1:16" ht="15.75">
      <c r="A31" s="38" t="s">
        <v>365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32"/>
  <sheetViews>
    <sheetView showGridLines="0" topLeftCell="A15" workbookViewId="0">
      <selection activeCell="Q25" sqref="Q25:Q26"/>
    </sheetView>
  </sheetViews>
  <sheetFormatPr defaultColWidth="9.140625" defaultRowHeight="12.75"/>
  <cols>
    <col min="1" max="1" width="56.28515625" style="11" bestFit="1" customWidth="1"/>
    <col min="2" max="14" width="2.42578125" style="11" hidden="1" customWidth="1"/>
    <col min="15" max="15" width="6.42578125" style="11" bestFit="1" customWidth="1"/>
    <col min="16" max="18" width="14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43" t="s">
        <v>118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20.100000000000001" customHeight="1">
      <c r="A16" s="143" t="s">
        <v>119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275</v>
      </c>
      <c r="Q18" s="157" t="s">
        <v>112</v>
      </c>
      <c r="R18" s="158"/>
    </row>
    <row r="19" spans="1:18" ht="20.100000000000001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35" t="s">
        <v>197</v>
      </c>
      <c r="R19" s="12" t="s">
        <v>113</v>
      </c>
    </row>
    <row r="20" spans="1:18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</row>
    <row r="21" spans="1:18" ht="25.5">
      <c r="A21" s="17" t="s">
        <v>189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3">
        <f>P22+P28</f>
        <v>3556.8999999999996</v>
      </c>
      <c r="Q21" s="43">
        <f>Q22+Q28</f>
        <v>3556.8999999999996</v>
      </c>
      <c r="R21" s="43"/>
    </row>
    <row r="22" spans="1:18" ht="25.5">
      <c r="A22" s="20" t="s">
        <v>190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3">
        <f>P23+P24+P25</f>
        <v>3524.2</v>
      </c>
      <c r="Q22" s="43">
        <f>Q23+Q24+Q25</f>
        <v>3524.2</v>
      </c>
      <c r="R22" s="43"/>
    </row>
    <row r="23" spans="1:18" ht="25.5">
      <c r="A23" s="20" t="s">
        <v>191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3">
        <v>0</v>
      </c>
      <c r="Q23" s="43">
        <v>0</v>
      </c>
      <c r="R23" s="43"/>
    </row>
    <row r="24" spans="1:18" ht="15.75">
      <c r="A24" s="20" t="s">
        <v>192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3">
        <v>2737.4</v>
      </c>
      <c r="Q24" s="43">
        <v>2737.4</v>
      </c>
      <c r="R24" s="43"/>
    </row>
    <row r="25" spans="1:18" ht="15.75">
      <c r="A25" s="20" t="s">
        <v>193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3">
        <v>786.8</v>
      </c>
      <c r="Q25" s="43">
        <v>786.8</v>
      </c>
      <c r="R25" s="43"/>
    </row>
    <row r="26" spans="1:18" ht="15.75">
      <c r="A26" s="20" t="s">
        <v>194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3">
        <v>0</v>
      </c>
      <c r="Q26" s="43">
        <v>0</v>
      </c>
      <c r="R26" s="43"/>
    </row>
    <row r="27" spans="1:18" ht="15.75">
      <c r="A27" s="20" t="s">
        <v>115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3">
        <v>0</v>
      </c>
      <c r="Q27" s="43">
        <v>0</v>
      </c>
      <c r="R27" s="43"/>
    </row>
    <row r="28" spans="1:18" ht="15.75">
      <c r="A28" s="20" t="s">
        <v>116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3">
        <v>32.700000000000003</v>
      </c>
      <c r="Q28" s="43">
        <v>32.700000000000003</v>
      </c>
      <c r="R28" s="43"/>
    </row>
    <row r="29" spans="1:18" ht="15.75">
      <c r="A29" s="20" t="s">
        <v>117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3">
        <v>0</v>
      </c>
      <c r="Q29" s="43">
        <v>0</v>
      </c>
      <c r="R29" s="43"/>
    </row>
    <row r="30" spans="1:18" ht="50.1" customHeight="1">
      <c r="A30" s="41" t="s">
        <v>195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5">
        <v>10</v>
      </c>
      <c r="P30" s="42">
        <v>0</v>
      </c>
    </row>
    <row r="31" spans="1:18" ht="15.75">
      <c r="A31" s="40" t="s">
        <v>196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>
        <v>11</v>
      </c>
      <c r="P31" s="42">
        <v>0</v>
      </c>
    </row>
    <row r="32" spans="1:18" ht="50.1" customHeight="1">
      <c r="A32" s="24" t="s">
        <v>341</v>
      </c>
      <c r="O32" s="25">
        <v>12</v>
      </c>
      <c r="P32" s="7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xWindow="1027" yWindow="811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40"/>
  <sheetViews>
    <sheetView showGridLines="0" topLeftCell="A19" workbookViewId="0">
      <selection activeCell="Q36" sqref="Q36"/>
    </sheetView>
  </sheetViews>
  <sheetFormatPr defaultColWidth="9.140625" defaultRowHeight="12.75"/>
  <cols>
    <col min="1" max="1" width="65.85546875" style="11" customWidth="1"/>
    <col min="2" max="14" width="2.85546875" style="11" hidden="1" customWidth="1"/>
    <col min="15" max="15" width="6.42578125" style="11" bestFit="1" customWidth="1"/>
    <col min="16" max="18" width="18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43" t="s">
        <v>131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129</v>
      </c>
      <c r="R18" s="147"/>
    </row>
    <row r="19" spans="1:18" ht="76.5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280</v>
      </c>
      <c r="R19" s="12" t="s">
        <v>281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f>P22+P26+P33+P34</f>
        <v>3472.7</v>
      </c>
      <c r="Q21" s="39">
        <f t="shared" ref="Q21:R21" si="0">Q22+Q26+Q33+Q34</f>
        <v>3472.7</v>
      </c>
      <c r="R21" s="39">
        <f t="shared" si="0"/>
        <v>3472.7</v>
      </c>
    </row>
    <row r="22" spans="1:18" ht="25.5">
      <c r="A22" s="17" t="s">
        <v>122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f>P23+P24+P25</f>
        <v>2729</v>
      </c>
      <c r="Q22" s="39">
        <f t="shared" ref="Q22:R22" si="1">Q23+Q24+Q25</f>
        <v>2729</v>
      </c>
      <c r="R22" s="39">
        <f t="shared" si="1"/>
        <v>2729</v>
      </c>
    </row>
    <row r="23" spans="1:18" ht="15.75">
      <c r="A23" s="20" t="s">
        <v>124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2017.9</v>
      </c>
      <c r="Q23" s="39">
        <v>2017.9</v>
      </c>
      <c r="R23" s="39">
        <v>2017.9</v>
      </c>
    </row>
    <row r="24" spans="1:18" ht="15.75">
      <c r="A24" s="20" t="s">
        <v>125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39">
        <v>92</v>
      </c>
      <c r="Q24" s="39">
        <v>92</v>
      </c>
      <c r="R24" s="39">
        <v>92</v>
      </c>
    </row>
    <row r="25" spans="1:18" ht="15.75">
      <c r="A25" s="20" t="s">
        <v>126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619.1</v>
      </c>
      <c r="Q25" s="39">
        <v>619.1</v>
      </c>
      <c r="R25" s="39">
        <v>619.1</v>
      </c>
    </row>
    <row r="26" spans="1:18" ht="15.75">
      <c r="A26" s="17" t="s">
        <v>123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39">
        <f>P27+P28+P29+P30+P31+P32</f>
        <v>722.1</v>
      </c>
      <c r="Q26" s="39">
        <f t="shared" ref="Q26:R26" si="2">Q27+Q28+Q29+Q30+Q31+Q32</f>
        <v>722.1</v>
      </c>
      <c r="R26" s="39">
        <f t="shared" si="2"/>
        <v>722.1</v>
      </c>
    </row>
    <row r="27" spans="1:18" ht="25.5">
      <c r="A27" s="20" t="s">
        <v>198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39">
        <v>5.2</v>
      </c>
      <c r="Q27" s="39">
        <v>5.2</v>
      </c>
      <c r="R27" s="39">
        <v>5.2</v>
      </c>
    </row>
    <row r="28" spans="1:18" ht="15.75">
      <c r="A28" s="20" t="s">
        <v>199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39">
        <v>0.2</v>
      </c>
      <c r="Q28" s="39">
        <v>0.2</v>
      </c>
      <c r="R28" s="39">
        <v>0.2</v>
      </c>
    </row>
    <row r="29" spans="1:18" ht="15.75">
      <c r="A29" s="20" t="s">
        <v>200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39">
        <v>678.9</v>
      </c>
      <c r="Q29" s="39">
        <v>678.9</v>
      </c>
      <c r="R29" s="39">
        <v>678.9</v>
      </c>
    </row>
    <row r="30" spans="1:18" ht="15.75">
      <c r="A30" s="20" t="s">
        <v>201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14">
        <v>10</v>
      </c>
      <c r="P30" s="39">
        <v>0</v>
      </c>
      <c r="Q30" s="39">
        <v>0</v>
      </c>
      <c r="R30" s="39">
        <v>0</v>
      </c>
    </row>
    <row r="31" spans="1:18" ht="15.75">
      <c r="A31" s="20" t="s">
        <v>202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4">
        <v>11</v>
      </c>
      <c r="P31" s="39">
        <v>35.200000000000003</v>
      </c>
      <c r="Q31" s="39">
        <v>35.200000000000003</v>
      </c>
      <c r="R31" s="39">
        <v>35.200000000000003</v>
      </c>
    </row>
    <row r="32" spans="1:18" ht="15.75">
      <c r="A32" s="20" t="s">
        <v>203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14">
        <v>12</v>
      </c>
      <c r="P32" s="39">
        <v>2.6</v>
      </c>
      <c r="Q32" s="39">
        <v>2.6</v>
      </c>
      <c r="R32" s="39">
        <v>2.6</v>
      </c>
    </row>
    <row r="33" spans="1:18" ht="15.75">
      <c r="A33" s="17" t="s">
        <v>127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4">
        <v>13</v>
      </c>
      <c r="P33" s="39">
        <v>8.4</v>
      </c>
      <c r="Q33" s="39">
        <v>8.4</v>
      </c>
      <c r="R33" s="39">
        <v>8.4</v>
      </c>
    </row>
    <row r="34" spans="1:18" ht="15.75">
      <c r="A34" s="17" t="s">
        <v>128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4">
        <v>14</v>
      </c>
      <c r="P34" s="39">
        <v>13.2</v>
      </c>
      <c r="Q34" s="39">
        <v>13.2</v>
      </c>
      <c r="R34" s="39">
        <v>13.2</v>
      </c>
    </row>
    <row r="35" spans="1:18" ht="15.75">
      <c r="A35" s="17" t="s">
        <v>130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4">
        <v>15</v>
      </c>
      <c r="P35" s="39">
        <v>84.2</v>
      </c>
      <c r="Q35" s="39">
        <v>84.2</v>
      </c>
      <c r="R35" s="39">
        <v>51.5</v>
      </c>
    </row>
    <row r="36" spans="1:18" ht="25.5">
      <c r="A36" s="17" t="s">
        <v>276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4">
        <v>16</v>
      </c>
      <c r="P36" s="39">
        <v>0</v>
      </c>
      <c r="Q36" s="39">
        <v>0</v>
      </c>
      <c r="R36" s="39">
        <v>0</v>
      </c>
    </row>
    <row r="37" spans="1:18" ht="15.75">
      <c r="A37" s="17" t="s">
        <v>277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4">
        <v>17</v>
      </c>
      <c r="P37" s="39">
        <v>0</v>
      </c>
      <c r="Q37" s="39">
        <v>0</v>
      </c>
      <c r="R37" s="39">
        <v>0</v>
      </c>
    </row>
    <row r="38" spans="1:18" ht="15.75">
      <c r="A38" s="17" t="s">
        <v>278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4">
        <v>18</v>
      </c>
      <c r="P38" s="39">
        <v>0</v>
      </c>
      <c r="Q38" s="39">
        <v>0</v>
      </c>
      <c r="R38" s="39">
        <v>0</v>
      </c>
    </row>
    <row r="39" spans="1:18" ht="15.75">
      <c r="A39" s="17" t="s">
        <v>279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4">
        <v>19</v>
      </c>
      <c r="P39" s="39">
        <v>84.2</v>
      </c>
      <c r="Q39" s="39">
        <v>84.2</v>
      </c>
      <c r="R39" s="39">
        <v>51.5</v>
      </c>
    </row>
    <row r="40" spans="1:18" ht="35.1" customHeight="1">
      <c r="A40" s="24" t="s">
        <v>342</v>
      </c>
      <c r="O40" s="25">
        <v>20</v>
      </c>
      <c r="P40" s="7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Z37"/>
  <sheetViews>
    <sheetView showGridLines="0" tabSelected="1" topLeftCell="A15" workbookViewId="0">
      <selection activeCell="P28" sqref="P28"/>
    </sheetView>
  </sheetViews>
  <sheetFormatPr defaultColWidth="9.140625" defaultRowHeight="12.75"/>
  <cols>
    <col min="1" max="1" width="48.42578125" style="11" bestFit="1" customWidth="1"/>
    <col min="2" max="14" width="2.28515625" style="11" hidden="1" customWidth="1"/>
    <col min="15" max="15" width="6.42578125" style="11" bestFit="1" customWidth="1"/>
    <col min="16" max="26" width="13.7109375" style="11" customWidth="1"/>
    <col min="27" max="16384" width="9.140625" style="11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43" t="s">
        <v>150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>
      <c r="A16" s="144" t="s">
        <v>284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ht="30" customHeight="1">
      <c r="A17" s="147" t="s">
        <v>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7" t="s">
        <v>6</v>
      </c>
      <c r="P17" s="147" t="s">
        <v>132</v>
      </c>
      <c r="Q17" s="147"/>
      <c r="R17" s="147" t="s">
        <v>133</v>
      </c>
      <c r="S17" s="147"/>
      <c r="T17" s="147"/>
      <c r="U17" s="147" t="s">
        <v>134</v>
      </c>
      <c r="V17" s="147"/>
      <c r="W17" s="147"/>
      <c r="X17" s="147"/>
      <c r="Y17" s="147"/>
      <c r="Z17" s="147"/>
    </row>
    <row r="18" spans="1:26" ht="30" customHeight="1">
      <c r="A18" s="14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/>
      <c r="P18" s="147" t="s">
        <v>345</v>
      </c>
      <c r="Q18" s="147" t="s">
        <v>344</v>
      </c>
      <c r="R18" s="147" t="s">
        <v>152</v>
      </c>
      <c r="S18" s="147"/>
      <c r="T18" s="147" t="s">
        <v>343</v>
      </c>
      <c r="U18" s="147" t="s">
        <v>151</v>
      </c>
      <c r="V18" s="147"/>
      <c r="W18" s="147"/>
      <c r="X18" s="147" t="s">
        <v>135</v>
      </c>
      <c r="Y18" s="147"/>
      <c r="Z18" s="147"/>
    </row>
    <row r="19" spans="1:26" ht="54.95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136</v>
      </c>
      <c r="S19" s="12" t="s">
        <v>140</v>
      </c>
      <c r="T19" s="147"/>
      <c r="U19" s="12" t="s">
        <v>137</v>
      </c>
      <c r="V19" s="12" t="s">
        <v>141</v>
      </c>
      <c r="W19" s="12" t="s">
        <v>138</v>
      </c>
      <c r="X19" s="12" t="s">
        <v>137</v>
      </c>
      <c r="Y19" s="12" t="s">
        <v>139</v>
      </c>
      <c r="Z19" s="12" t="s">
        <v>138</v>
      </c>
    </row>
    <row r="20" spans="1:26">
      <c r="A20" s="22">
        <v>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>
        <v>2</v>
      </c>
      <c r="P20" s="22">
        <v>3</v>
      </c>
      <c r="Q20" s="22">
        <v>4</v>
      </c>
      <c r="R20" s="22">
        <v>5</v>
      </c>
      <c r="S20" s="22">
        <v>6</v>
      </c>
      <c r="T20" s="22">
        <v>7</v>
      </c>
      <c r="U20" s="22">
        <v>8</v>
      </c>
      <c r="V20" s="22">
        <v>9</v>
      </c>
      <c r="W20" s="22">
        <v>10</v>
      </c>
      <c r="X20" s="22">
        <v>11</v>
      </c>
      <c r="Y20" s="22">
        <v>12</v>
      </c>
      <c r="Z20" s="22">
        <v>13</v>
      </c>
    </row>
    <row r="21" spans="1:26" ht="15.75">
      <c r="A21" s="17" t="s">
        <v>283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9.8000000000000007</v>
      </c>
      <c r="Q21" s="39">
        <v>0.5</v>
      </c>
      <c r="R21" s="39">
        <v>1944.6</v>
      </c>
      <c r="S21" s="39">
        <v>290</v>
      </c>
      <c r="T21" s="39">
        <v>69.900000000000006</v>
      </c>
      <c r="U21" s="39">
        <v>1944.6</v>
      </c>
      <c r="V21" s="39">
        <v>0</v>
      </c>
      <c r="W21" s="39">
        <v>0</v>
      </c>
      <c r="X21" s="39">
        <v>69.900000000000006</v>
      </c>
      <c r="Y21" s="39">
        <v>0</v>
      </c>
      <c r="Z21" s="39">
        <v>0</v>
      </c>
    </row>
    <row r="22" spans="1:26" ht="25.5">
      <c r="A22" s="17" t="s">
        <v>142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1</v>
      </c>
      <c r="Q22" s="39">
        <v>0</v>
      </c>
      <c r="R22" s="39">
        <v>394.7</v>
      </c>
      <c r="S22" s="39">
        <v>131</v>
      </c>
      <c r="T22" s="39">
        <v>0</v>
      </c>
      <c r="U22" s="39">
        <v>394.7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</row>
    <row r="23" spans="1:26" ht="15.75">
      <c r="A23" s="20" t="s">
        <v>143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1</v>
      </c>
      <c r="Q23" s="39">
        <v>0</v>
      </c>
      <c r="R23" s="39">
        <v>394.7</v>
      </c>
      <c r="S23" s="39">
        <v>131</v>
      </c>
      <c r="T23" s="39">
        <v>0</v>
      </c>
      <c r="U23" s="39">
        <v>394.7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</row>
    <row r="24" spans="1:26" ht="15.75">
      <c r="A24" s="17" t="s">
        <v>144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39">
        <v>5.8</v>
      </c>
      <c r="Q24" s="39">
        <v>0.5</v>
      </c>
      <c r="R24" s="39">
        <v>1258.4000000000001</v>
      </c>
      <c r="S24" s="39">
        <v>159</v>
      </c>
      <c r="T24" s="39">
        <v>69.900000000000006</v>
      </c>
      <c r="U24" s="39">
        <v>1258.4000000000001</v>
      </c>
      <c r="V24" s="39">
        <v>0</v>
      </c>
      <c r="W24" s="39">
        <v>0</v>
      </c>
      <c r="X24" s="39">
        <v>69.900000000000006</v>
      </c>
      <c r="Y24" s="39">
        <v>0</v>
      </c>
      <c r="Z24" s="39">
        <v>0</v>
      </c>
    </row>
    <row r="25" spans="1:26" ht="25.5">
      <c r="A25" s="20" t="s">
        <v>145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5.8</v>
      </c>
      <c r="Q25" s="39">
        <v>0.5</v>
      </c>
      <c r="R25" s="39">
        <v>1258.4000000000001</v>
      </c>
      <c r="S25" s="39">
        <v>159</v>
      </c>
      <c r="T25" s="39">
        <v>69.900000000000006</v>
      </c>
      <c r="U25" s="39">
        <v>1258.4000000000001</v>
      </c>
      <c r="V25" s="39">
        <v>0</v>
      </c>
      <c r="W25" s="39">
        <v>0</v>
      </c>
      <c r="X25" s="39">
        <v>69.900000000000006</v>
      </c>
      <c r="Y25" s="39">
        <v>0</v>
      </c>
      <c r="Z25" s="39">
        <v>0</v>
      </c>
    </row>
    <row r="26" spans="1:26" ht="15.75">
      <c r="A26" s="20" t="s">
        <v>282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</row>
    <row r="27" spans="1:26" ht="15.75">
      <c r="A27" s="17" t="s">
        <v>204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</row>
    <row r="28" spans="1:26" ht="15.75">
      <c r="A28" s="17" t="s">
        <v>205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39">
        <v>3</v>
      </c>
      <c r="Q28" s="39">
        <v>0</v>
      </c>
      <c r="R28" s="39">
        <v>291.5</v>
      </c>
      <c r="S28" s="39">
        <v>0</v>
      </c>
      <c r="T28" s="39">
        <v>0</v>
      </c>
      <c r="U28" s="39">
        <v>291.5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</row>
    <row r="29" spans="1:26" ht="38.25">
      <c r="A29" s="17" t="s">
        <v>207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</row>
    <row r="30" spans="1:26" ht="15.75">
      <c r="A30" s="17" t="s">
        <v>206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</row>
    <row r="31" spans="1:26" ht="54.95" customHeight="1">
      <c r="A31" s="24" t="s">
        <v>346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7">
        <v>1</v>
      </c>
    </row>
    <row r="33" spans="1:26">
      <c r="A33" s="145" t="s">
        <v>146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>
      <c r="A34" s="145" t="s">
        <v>147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>
      <c r="A35" s="145" t="s">
        <v>148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>
      <c r="A36" s="145" t="s">
        <v>149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  <mergeCell ref="A34:Z34"/>
    <mergeCell ref="A35:Z35"/>
    <mergeCell ref="A36:Z36"/>
    <mergeCell ref="A37:Z37"/>
    <mergeCell ref="T18:T19"/>
    <mergeCell ref="U18:W18"/>
    <mergeCell ref="X18:Z18"/>
    <mergeCell ref="A33:Z33"/>
  </mergeCells>
  <phoneticPr fontId="1" type="noConversion"/>
  <dataValidations xWindow="721" yWindow="856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8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Y34"/>
  <sheetViews>
    <sheetView showGridLines="0" topLeftCell="A17" workbookViewId="0">
      <selection activeCell="Q25" sqref="Q25"/>
    </sheetView>
  </sheetViews>
  <sheetFormatPr defaultColWidth="9.140625" defaultRowHeight="12.75"/>
  <cols>
    <col min="1" max="1" width="56.7109375" style="11" bestFit="1" customWidth="1"/>
    <col min="2" max="14" width="2.5703125" style="11" hidden="1" customWidth="1"/>
    <col min="15" max="15" width="6.42578125" style="11" bestFit="1" customWidth="1"/>
    <col min="16" max="17" width="16.7109375" style="11" customWidth="1"/>
    <col min="18" max="18" width="2.7109375" style="11" customWidth="1"/>
    <col min="19" max="21" width="10.7109375" style="11" customWidth="1"/>
    <col min="22" max="22" width="2.7109375" style="11" customWidth="1"/>
    <col min="23" max="25" width="6.7109375" style="11" customWidth="1"/>
    <col min="26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5" ht="20.100000000000001" customHeight="1">
      <c r="A17" s="143" t="s">
        <v>154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25">
      <c r="A18" s="144" t="s">
        <v>155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25" ht="63.75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208</v>
      </c>
      <c r="Q19" s="12" t="s">
        <v>209</v>
      </c>
    </row>
    <row r="20" spans="1:25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25" ht="15.75">
      <c r="A21" s="56" t="s">
        <v>348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9">
        <v>1</v>
      </c>
      <c r="P21" s="4">
        <v>16</v>
      </c>
      <c r="Q21" s="39">
        <v>16</v>
      </c>
    </row>
    <row r="22" spans="1:25" ht="25.5">
      <c r="A22" s="56" t="s">
        <v>211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9">
        <v>2</v>
      </c>
      <c r="P22" s="4">
        <v>7</v>
      </c>
      <c r="Q22" s="39">
        <v>7</v>
      </c>
    </row>
    <row r="23" spans="1:25" ht="15.75">
      <c r="A23" s="56" t="s">
        <v>210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9">
        <v>3</v>
      </c>
      <c r="P23" s="4">
        <v>9</v>
      </c>
      <c r="Q23" s="39">
        <v>9</v>
      </c>
    </row>
    <row r="24" spans="1:25" ht="15.75">
      <c r="A24" s="56" t="s">
        <v>212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9">
        <v>4</v>
      </c>
      <c r="P24" s="4">
        <v>0</v>
      </c>
      <c r="Q24" s="39">
        <v>0</v>
      </c>
    </row>
    <row r="25" spans="1:25" ht="25.5">
      <c r="A25" s="56" t="s">
        <v>347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9">
        <v>5</v>
      </c>
      <c r="P25" s="4">
        <v>0</v>
      </c>
      <c r="Q25" s="39">
        <v>0</v>
      </c>
    </row>
    <row r="26" spans="1:25" ht="15.75">
      <c r="A26" s="56" t="s">
        <v>153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19">
        <v>6</v>
      </c>
      <c r="P26" s="4">
        <v>0</v>
      </c>
      <c r="Q26" s="39">
        <v>0</v>
      </c>
    </row>
    <row r="29" spans="1:25" s="6" customFormat="1" ht="26.1" customHeight="1">
      <c r="A29" s="165" t="s">
        <v>213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</row>
    <row r="30" spans="1:25" s="6" customFormat="1" ht="15.75">
      <c r="A30" s="165" t="s">
        <v>214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2" t="s">
        <v>371</v>
      </c>
      <c r="Q30" s="162"/>
      <c r="S30" s="162" t="s">
        <v>372</v>
      </c>
      <c r="T30" s="162"/>
      <c r="U30" s="162"/>
      <c r="W30" s="159"/>
      <c r="X30" s="159"/>
      <c r="Y30" s="159"/>
    </row>
    <row r="31" spans="1:25" s="6" customFormat="1">
      <c r="P31" s="163" t="s">
        <v>215</v>
      </c>
      <c r="Q31" s="163"/>
      <c r="S31" s="163" t="s">
        <v>216</v>
      </c>
      <c r="T31" s="163"/>
      <c r="U31" s="163"/>
      <c r="W31" s="142" t="s">
        <v>217</v>
      </c>
      <c r="X31" s="142"/>
      <c r="Y31" s="142"/>
    </row>
    <row r="32" spans="1:25" s="6" customFormat="1"/>
    <row r="33" spans="15:25" s="6" customFormat="1" ht="15.75">
      <c r="O33" s="57"/>
      <c r="P33" s="162" t="s">
        <v>373</v>
      </c>
      <c r="Q33" s="162"/>
      <c r="S33" s="162" t="s">
        <v>374</v>
      </c>
      <c r="T33" s="162"/>
      <c r="U33" s="162"/>
      <c r="W33" s="164"/>
      <c r="X33" s="164"/>
      <c r="Y33" s="164"/>
    </row>
    <row r="34" spans="15:25" s="6" customFormat="1" ht="30" customHeight="1">
      <c r="P34" s="160" t="s">
        <v>218</v>
      </c>
      <c r="Q34" s="160"/>
      <c r="S34" s="160" t="s">
        <v>220</v>
      </c>
      <c r="T34" s="160"/>
      <c r="U34" s="160"/>
      <c r="W34" s="161" t="s">
        <v>219</v>
      </c>
      <c r="X34" s="160"/>
      <c r="Y34" s="160"/>
    </row>
  </sheetData>
  <sheetProtection password="DA49" sheet="1" objects="1" scenarios="1" selectLockedCells="1"/>
  <mergeCells count="16">
    <mergeCell ref="A17:Q17"/>
    <mergeCell ref="A18:Q18"/>
    <mergeCell ref="P30:Q30"/>
    <mergeCell ref="S30:U30"/>
    <mergeCell ref="A29:O29"/>
    <mergeCell ref="A30:O30"/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24" workbookViewId="0">
      <selection activeCell="W21" sqref="W21"/>
    </sheetView>
  </sheetViews>
  <sheetFormatPr defaultColWidth="9.140625"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37" t="s">
        <v>8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</row>
    <row r="16" spans="1:29" ht="20.100000000000001" customHeight="1">
      <c r="A16" s="139" t="s">
        <v>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</row>
    <row r="17" spans="1:29">
      <c r="A17" s="142" t="s">
        <v>349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</row>
    <row r="18" spans="1:29">
      <c r="A18" s="140" t="s">
        <v>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0"/>
    </row>
    <row r="19" spans="1:29" ht="76.5">
      <c r="A19" s="1" t="s">
        <v>320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289</v>
      </c>
      <c r="Q19" s="12" t="s">
        <v>290</v>
      </c>
      <c r="R19" s="12" t="s">
        <v>288</v>
      </c>
      <c r="S19" s="60" t="s">
        <v>291</v>
      </c>
      <c r="T19" s="12" t="s">
        <v>292</v>
      </c>
      <c r="U19" s="12" t="s">
        <v>293</v>
      </c>
      <c r="V19" s="12" t="s">
        <v>294</v>
      </c>
      <c r="W19" s="12" t="s">
        <v>285</v>
      </c>
      <c r="X19" s="12" t="s">
        <v>295</v>
      </c>
      <c r="Y19" s="12" t="s">
        <v>286</v>
      </c>
      <c r="Z19" s="12" t="s">
        <v>287</v>
      </c>
      <c r="AA19" s="12" t="s">
        <v>296</v>
      </c>
      <c r="AB19" s="12" t="s">
        <v>297</v>
      </c>
      <c r="AC19" s="12" t="s">
        <v>367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8">
        <v>3</v>
      </c>
      <c r="Q20" s="58">
        <v>4</v>
      </c>
      <c r="R20" s="58">
        <v>5</v>
      </c>
      <c r="S20" s="58">
        <v>6</v>
      </c>
      <c r="T20" s="58">
        <v>7</v>
      </c>
      <c r="U20" s="58">
        <v>8</v>
      </c>
      <c r="V20" s="58">
        <v>9</v>
      </c>
      <c r="W20" s="58">
        <v>10</v>
      </c>
      <c r="X20" s="58">
        <v>11</v>
      </c>
      <c r="Y20" s="58">
        <v>12</v>
      </c>
      <c r="Z20" s="58">
        <v>13</v>
      </c>
      <c r="AA20" s="58">
        <v>14</v>
      </c>
      <c r="AB20" s="58">
        <v>15</v>
      </c>
      <c r="AC20" s="58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1</v>
      </c>
      <c r="Q21" s="4">
        <v>1</v>
      </c>
      <c r="R21" s="4">
        <v>0</v>
      </c>
      <c r="S21" s="4">
        <v>1</v>
      </c>
      <c r="T21" s="4">
        <v>0</v>
      </c>
      <c r="U21" s="4">
        <v>0</v>
      </c>
      <c r="V21" s="4">
        <v>1</v>
      </c>
      <c r="W21" s="4">
        <v>1</v>
      </c>
      <c r="X21" s="4">
        <v>1</v>
      </c>
      <c r="Y21" s="4">
        <v>0</v>
      </c>
      <c r="Z21" s="4">
        <v>0</v>
      </c>
      <c r="AA21" s="4">
        <v>0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>
        <f>IF(COUNTBLANK(P22:AB22)&lt;13,1,0)</f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>
        <f t="shared" ref="AC23:AC46" si="0">IF(COUNTBLANK(P23:AB23)&lt;13,1,0)</f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>
        <f t="shared" si="0"/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>
        <f t="shared" si="0"/>
        <v>0</v>
      </c>
    </row>
    <row r="26" spans="1:29" ht="15.75">
      <c r="A26" s="2" t="s">
        <v>298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>
        <f t="shared" si="0"/>
        <v>0</v>
      </c>
    </row>
    <row r="27" spans="1:29" ht="15.75">
      <c r="A27" s="2" t="s">
        <v>299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>
        <f t="shared" si="0"/>
        <v>0</v>
      </c>
    </row>
    <row r="28" spans="1:29" ht="15.75">
      <c r="A28" s="2" t="s">
        <v>300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>
        <f t="shared" si="0"/>
        <v>0</v>
      </c>
    </row>
    <row r="29" spans="1:29" ht="15.75">
      <c r="A29" s="2" t="s">
        <v>301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>
        <f t="shared" si="0"/>
        <v>0</v>
      </c>
    </row>
    <row r="30" spans="1:29" ht="15.75">
      <c r="A30" s="2" t="s">
        <v>302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>
        <f t="shared" si="0"/>
        <v>0</v>
      </c>
    </row>
    <row r="31" spans="1:29" ht="15.75">
      <c r="A31" s="2" t="s">
        <v>303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>
        <f t="shared" si="0"/>
        <v>0</v>
      </c>
    </row>
    <row r="32" spans="1:29" ht="15.75">
      <c r="A32" s="2" t="s">
        <v>304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>
        <f t="shared" si="0"/>
        <v>0</v>
      </c>
    </row>
    <row r="33" spans="1:29" ht="15.75">
      <c r="A33" s="2" t="s">
        <v>305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>
        <f t="shared" si="0"/>
        <v>0</v>
      </c>
    </row>
    <row r="34" spans="1:29" ht="15.75">
      <c r="A34" s="2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>
        <f t="shared" si="0"/>
        <v>0</v>
      </c>
    </row>
    <row r="35" spans="1:29" ht="15.75">
      <c r="A35" s="2" t="s">
        <v>307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>
        <f t="shared" si="0"/>
        <v>0</v>
      </c>
    </row>
    <row r="36" spans="1:29" ht="15.75">
      <c r="A36" s="2" t="s">
        <v>308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>
        <f t="shared" si="0"/>
        <v>0</v>
      </c>
    </row>
    <row r="37" spans="1:29" ht="15.75">
      <c r="A37" s="2" t="s">
        <v>309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>
        <f t="shared" si="0"/>
        <v>0</v>
      </c>
    </row>
    <row r="38" spans="1:29" ht="15.75">
      <c r="A38" s="2" t="s">
        <v>310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>
        <f t="shared" si="0"/>
        <v>0</v>
      </c>
    </row>
    <row r="39" spans="1:29" ht="15.75">
      <c r="A39" s="2" t="s">
        <v>311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>
        <f t="shared" si="0"/>
        <v>0</v>
      </c>
    </row>
    <row r="40" spans="1:29" ht="15.75">
      <c r="A40" s="2" t="s">
        <v>312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4">
        <f t="shared" si="0"/>
        <v>0</v>
      </c>
    </row>
    <row r="41" spans="1:29" ht="15.75">
      <c r="A41" s="2" t="s">
        <v>313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4">
        <f t="shared" si="0"/>
        <v>0</v>
      </c>
    </row>
    <row r="42" spans="1:29" ht="15.75">
      <c r="A42" s="2" t="s">
        <v>314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>
        <f t="shared" si="0"/>
        <v>0</v>
      </c>
    </row>
    <row r="43" spans="1:29" ht="15.75">
      <c r="A43" s="2" t="s">
        <v>315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>
        <f t="shared" si="0"/>
        <v>0</v>
      </c>
    </row>
    <row r="44" spans="1:29" ht="15.75">
      <c r="A44" s="2" t="s">
        <v>316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>
        <f t="shared" si="0"/>
        <v>0</v>
      </c>
    </row>
    <row r="45" spans="1:29" ht="15.75">
      <c r="A45" s="2" t="s">
        <v>317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>
        <f t="shared" si="0"/>
        <v>0</v>
      </c>
    </row>
    <row r="46" spans="1:29" ht="15.75">
      <c r="A46" s="2" t="s">
        <v>318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>
        <f t="shared" si="0"/>
        <v>0</v>
      </c>
    </row>
    <row r="47" spans="1:29" ht="26.25">
      <c r="A47" s="59" t="s">
        <v>319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5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_x000a_2  – кирпичные_x000a_3  – панельные_x000a_4  – блочные_x000a_5  – деревянные_x000a_6  – монолитные_x000a_7 - смешанные_x000a_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Q42" sqref="Q42"/>
    </sheetView>
  </sheetViews>
  <sheetFormatPr defaultColWidth="9.140625"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43" t="s">
        <v>225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8">
      <c r="A18" s="144" t="s">
        <v>224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325</v>
      </c>
      <c r="Q19" s="12" t="s">
        <v>326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222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1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1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1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1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1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223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1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1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1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9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1</v>
      </c>
    </row>
    <row r="46" spans="1:18" ht="25.5">
      <c r="A46" s="31" t="s">
        <v>368</v>
      </c>
      <c r="O46" s="25">
        <v>26</v>
      </c>
      <c r="P46" s="7">
        <v>4</v>
      </c>
    </row>
    <row r="47" spans="1:18">
      <c r="A47" s="32"/>
    </row>
    <row r="48" spans="1:18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xWindow="532" yWindow="473"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7" sqref="P27"/>
    </sheetView>
  </sheetViews>
  <sheetFormatPr defaultColWidth="9.140625"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43" t="s">
        <v>327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>
      <c r="A18" s="144" t="s">
        <v>31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328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226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227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R24" sqref="R24"/>
    </sheetView>
  </sheetViews>
  <sheetFormatPr defaultColWidth="9.140625"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46" t="s">
        <v>329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1:20">
      <c r="A17" s="144" t="s">
        <v>38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</row>
    <row r="18" spans="1:20" ht="30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330</v>
      </c>
      <c r="Q18" s="147" t="s">
        <v>331</v>
      </c>
      <c r="R18" s="147" t="s">
        <v>332</v>
      </c>
      <c r="S18" s="147"/>
      <c r="T18" s="147"/>
    </row>
    <row r="19" spans="1:20" ht="35.1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7</v>
      </c>
      <c r="Q21" s="4">
        <v>4</v>
      </c>
      <c r="R21" s="4">
        <v>7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9</v>
      </c>
      <c r="Q22" s="4">
        <v>8</v>
      </c>
      <c r="R22" s="4">
        <v>9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16</v>
      </c>
      <c r="Q24" s="4">
        <v>12</v>
      </c>
      <c r="R24" s="4">
        <v>16</v>
      </c>
      <c r="S24" s="4">
        <v>0</v>
      </c>
      <c r="T24" s="4">
        <v>0</v>
      </c>
    </row>
    <row r="25" spans="1:20" ht="45" customHeight="1">
      <c r="A25" s="24" t="s">
        <v>354</v>
      </c>
      <c r="O25" s="25">
        <v>5</v>
      </c>
      <c r="P25" s="7">
        <v>45</v>
      </c>
    </row>
    <row r="26" spans="1:20" ht="15.75">
      <c r="A26" s="32" t="s">
        <v>41</v>
      </c>
      <c r="O26" s="25">
        <v>6</v>
      </c>
      <c r="P26" s="7"/>
    </row>
    <row r="28" spans="1:20">
      <c r="A28" s="145" t="s">
        <v>228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7" sqref="P27"/>
    </sheetView>
  </sheetViews>
  <sheetFormatPr defaultColWidth="9.140625"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43" t="s">
        <v>55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1:21">
      <c r="A17" s="144" t="s">
        <v>43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</row>
    <row r="18" spans="1:21" ht="22.5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44</v>
      </c>
      <c r="Q18" s="147" t="s">
        <v>45</v>
      </c>
      <c r="R18" s="147" t="s">
        <v>46</v>
      </c>
      <c r="S18" s="147"/>
      <c r="T18" s="147"/>
      <c r="U18" s="147"/>
    </row>
    <row r="19" spans="1:21" ht="30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355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581</v>
      </c>
      <c r="Q21" s="4">
        <v>0</v>
      </c>
      <c r="R21" s="4">
        <v>0</v>
      </c>
      <c r="S21" s="4">
        <v>581</v>
      </c>
      <c r="T21" s="4">
        <v>0</v>
      </c>
      <c r="U21" s="4">
        <v>0</v>
      </c>
    </row>
    <row r="22" spans="1:21" ht="25.5">
      <c r="A22" s="20" t="s">
        <v>333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500</v>
      </c>
      <c r="Q22" s="4">
        <v>0</v>
      </c>
      <c r="R22" s="4">
        <v>0</v>
      </c>
      <c r="S22" s="4">
        <v>500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30</v>
      </c>
      <c r="Q24" s="4">
        <v>0</v>
      </c>
      <c r="R24" s="4">
        <v>0</v>
      </c>
      <c r="S24" s="4">
        <v>30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12</v>
      </c>
      <c r="Q25" s="4">
        <v>0</v>
      </c>
      <c r="R25" s="4">
        <v>0</v>
      </c>
      <c r="S25" s="4">
        <v>12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15</v>
      </c>
      <c r="Q26" s="4">
        <v>0</v>
      </c>
      <c r="R26" s="4">
        <v>0</v>
      </c>
      <c r="S26" s="4">
        <v>15</v>
      </c>
      <c r="T26" s="4">
        <v>0</v>
      </c>
      <c r="U26" s="4">
        <v>0</v>
      </c>
    </row>
    <row r="27" spans="1:21" ht="15.75">
      <c r="A27" s="20" t="s">
        <v>229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36</v>
      </c>
      <c r="Q27" s="4">
        <v>0</v>
      </c>
      <c r="R27" s="4">
        <v>0</v>
      </c>
      <c r="S27" s="4">
        <v>36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4015</v>
      </c>
      <c r="Q28" s="4">
        <v>0</v>
      </c>
      <c r="R28" s="4">
        <v>0</v>
      </c>
      <c r="S28" s="4">
        <v>4015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570</v>
      </c>
      <c r="Q29" s="4">
        <v>0</v>
      </c>
      <c r="R29" s="4">
        <v>0</v>
      </c>
      <c r="S29" s="4">
        <v>570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47" sqref="P47"/>
    </sheetView>
  </sheetViews>
  <sheetFormatPr defaultColWidth="9.140625"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46" t="s">
        <v>334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8" spans="1:16" hidden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230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231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232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233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234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235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236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237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238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239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240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241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242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243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244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245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246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247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248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249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250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251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252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253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254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255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256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257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259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260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258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261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262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263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264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265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266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267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268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269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xWindow="597" yWindow="201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7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8" workbookViewId="0">
      <selection activeCell="P34" sqref="P34"/>
    </sheetView>
  </sheetViews>
  <sheetFormatPr defaultColWidth="9.140625"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43" t="s">
        <v>61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39.950000000000003" customHeight="1">
      <c r="A16" s="146" t="s">
        <v>73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9">
      <c r="A17" s="144" t="s">
        <v>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9" ht="30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188</v>
      </c>
      <c r="R18" s="147"/>
      <c r="S18" s="13"/>
    </row>
    <row r="19" spans="1:19" ht="80.099999999999994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63</v>
      </c>
      <c r="R19" s="12" t="s">
        <v>270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4</v>
      </c>
      <c r="Q21" s="4">
        <v>4</v>
      </c>
      <c r="R21" s="4">
        <v>4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0</v>
      </c>
      <c r="Q22" s="4">
        <v>0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2</v>
      </c>
      <c r="Q25" s="4">
        <v>2</v>
      </c>
      <c r="R25" s="4">
        <v>2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2</v>
      </c>
      <c r="Q26" s="4">
        <v>2</v>
      </c>
      <c r="R26" s="4">
        <v>2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1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1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Q32" sqref="Q32"/>
    </sheetView>
  </sheetViews>
  <sheetFormatPr defaultColWidth="9.140625"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46" t="s">
        <v>89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</row>
    <row r="17" spans="1:17" hidden="1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1:17" ht="20.100000000000001" customHeight="1">
      <c r="A18" s="14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9" t="s">
        <v>6</v>
      </c>
      <c r="P18" s="147" t="s">
        <v>60</v>
      </c>
      <c r="Q18" s="147"/>
    </row>
    <row r="19" spans="1:17" ht="39.950000000000003" customHeight="1">
      <c r="A19" s="15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0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  <c r="Q23" s="4">
        <v>1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  <c r="Q24" s="4">
        <v>1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  <c r="Q25" s="4">
        <v>1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1</v>
      </c>
      <c r="Q28" s="4">
        <v>1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xWindow="717" yWindow="79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42</vt:i4>
      </vt:variant>
    </vt:vector>
  </HeadingPairs>
  <TitlesOfParts>
    <vt:vector size="63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user</cp:lastModifiedBy>
  <cp:lastPrinted>2018-03-25T14:40:50Z</cp:lastPrinted>
  <dcterms:created xsi:type="dcterms:W3CDTF">2015-09-16T13:44:33Z</dcterms:created>
  <dcterms:modified xsi:type="dcterms:W3CDTF">2018-03-26T08:57:24Z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